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offrey\OneDrive - World Vision Int\Desktop\Jan 2022\SARA Data for WVS\Clean Issues\"/>
    </mc:Choice>
  </mc:AlternateContent>
  <bookViews>
    <workbookView xWindow="0" yWindow="0" windowWidth="19200" windowHeight="6435"/>
  </bookViews>
  <sheets>
    <sheet name="SARA " sheetId="1" r:id="rId1"/>
    <sheet name="Staffing Norms 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0" i="1" l="1"/>
  <c r="M260" i="1"/>
  <c r="N260" i="1"/>
  <c r="O260" i="1"/>
  <c r="P260" i="1"/>
  <c r="Q260" i="1"/>
  <c r="R260" i="1"/>
  <c r="S260" i="1"/>
  <c r="T260" i="1"/>
  <c r="U260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4" i="2"/>
  <c r="L28" i="2" l="1"/>
  <c r="M28" i="2" s="1"/>
  <c r="L38" i="2"/>
  <c r="M38" i="2" s="1"/>
  <c r="E39" i="2"/>
  <c r="E260" i="1" l="1"/>
  <c r="W259" i="1"/>
  <c r="X259" i="1" s="1"/>
  <c r="W211" i="1" l="1"/>
  <c r="X211" i="1" s="1"/>
  <c r="W197" i="1"/>
  <c r="X197" i="1" s="1"/>
  <c r="W180" i="1"/>
  <c r="X180" i="1" s="1"/>
  <c r="W165" i="1"/>
  <c r="X165" i="1" s="1"/>
  <c r="W130" i="1"/>
  <c r="X130" i="1" s="1"/>
  <c r="W100" i="1"/>
  <c r="X100" i="1" s="1"/>
  <c r="W47" i="1"/>
  <c r="X47" i="1" s="1"/>
  <c r="W22" i="1"/>
  <c r="X22" i="1" s="1"/>
  <c r="D39" i="2" l="1"/>
  <c r="F39" i="2"/>
  <c r="G39" i="2"/>
  <c r="H39" i="2"/>
  <c r="I39" i="2"/>
  <c r="J39" i="2"/>
  <c r="J40" i="2" s="1"/>
  <c r="C39" i="2"/>
  <c r="E40" i="2" s="1"/>
  <c r="F260" i="1"/>
  <c r="F261" i="1" s="1"/>
  <c r="G260" i="1"/>
  <c r="H260" i="1"/>
  <c r="I260" i="1"/>
  <c r="J260" i="1"/>
  <c r="J261" i="1" s="1"/>
  <c r="K260" i="1"/>
  <c r="D260" i="1"/>
  <c r="I261" i="1" l="1"/>
  <c r="E261" i="1"/>
  <c r="N261" i="1"/>
  <c r="N263" i="1" s="1"/>
  <c r="R261" i="1"/>
  <c r="R263" i="1" s="1"/>
  <c r="M261" i="1"/>
  <c r="M263" i="1" s="1"/>
  <c r="Q261" i="1"/>
  <c r="Q263" i="1" s="1"/>
  <c r="L261" i="1"/>
  <c r="L263" i="1" s="1"/>
  <c r="P261" i="1"/>
  <c r="P263" i="1" s="1"/>
  <c r="U261" i="1"/>
  <c r="U263" i="1" s="1"/>
  <c r="O261" i="1"/>
  <c r="O263" i="1" s="1"/>
  <c r="S261" i="1"/>
  <c r="S263" i="1" s="1"/>
  <c r="T261" i="1"/>
  <c r="T263" i="1" s="1"/>
  <c r="H261" i="1"/>
  <c r="K261" i="1"/>
  <c r="G261" i="1"/>
  <c r="I40" i="2"/>
  <c r="D40" i="2"/>
  <c r="D42" i="2" s="1"/>
  <c r="J42" i="2"/>
  <c r="F40" i="2"/>
  <c r="F42" i="2" s="1"/>
  <c r="I42" i="2"/>
  <c r="E42" i="2"/>
  <c r="H40" i="2"/>
  <c r="H42" i="2" s="1"/>
  <c r="G40" i="2"/>
  <c r="G42" i="2" s="1"/>
  <c r="F263" i="1"/>
  <c r="E263" i="1"/>
  <c r="X261" i="1" l="1"/>
  <c r="I263" i="1"/>
  <c r="K263" i="1"/>
  <c r="H263" i="1"/>
  <c r="G263" i="1"/>
  <c r="J263" i="1"/>
</calcChain>
</file>

<file path=xl/sharedStrings.xml><?xml version="1.0" encoding="utf-8"?>
<sst xmlns="http://schemas.openxmlformats.org/spreadsheetml/2006/main" count="342" uniqueCount="255">
  <si>
    <t xml:space="preserve">Department </t>
  </si>
  <si>
    <t>Waiting shelter</t>
  </si>
  <si>
    <t>Plastic table</t>
  </si>
  <si>
    <t>Office chair</t>
  </si>
  <si>
    <t>Plastic mates</t>
  </si>
  <si>
    <t>Plastic chairs</t>
  </si>
  <si>
    <t>Patient benches</t>
  </si>
  <si>
    <t>Water collar</t>
  </si>
  <si>
    <t>Water cups</t>
  </si>
  <si>
    <t>Board for advertisement</t>
  </si>
  <si>
    <t>Timer</t>
  </si>
  <si>
    <t>Thermometer</t>
  </si>
  <si>
    <t>Weight  scale</t>
  </si>
  <si>
    <t xml:space="preserve">MUAC tape </t>
  </si>
  <si>
    <t>Manuals for health education</t>
  </si>
  <si>
    <t>Dust bin different size and color</t>
  </si>
  <si>
    <t>File box</t>
  </si>
  <si>
    <t>Water tank</t>
  </si>
  <si>
    <t>Sign board</t>
  </si>
  <si>
    <t>Medical assistant</t>
  </si>
  <si>
    <t>Office table</t>
  </si>
  <si>
    <t>Patient chair</t>
  </si>
  <si>
    <t>Cupboard</t>
  </si>
  <si>
    <t>Sphygmomanometer</t>
  </si>
  <si>
    <t>Stethoscope</t>
  </si>
  <si>
    <t>Respiratory timer</t>
  </si>
  <si>
    <t>Screen</t>
  </si>
  <si>
    <t>Examination bed</t>
  </si>
  <si>
    <t>Hand washing facility</t>
  </si>
  <si>
    <t>Towels</t>
  </si>
  <si>
    <t>Gloves</t>
  </si>
  <si>
    <t>Soap</t>
  </si>
  <si>
    <t>Torch</t>
  </si>
  <si>
    <t>Lab coat</t>
  </si>
  <si>
    <t>Scale</t>
  </si>
  <si>
    <t>Treatment protocols</t>
  </si>
  <si>
    <t>IEC Materials</t>
  </si>
  <si>
    <t>Prescription paper</t>
  </si>
  <si>
    <t>Midwife</t>
  </si>
  <si>
    <t>Midwife protocols</t>
  </si>
  <si>
    <t>Delivery bed</t>
  </si>
  <si>
    <t>Delivery set</t>
  </si>
  <si>
    <t>Trolley</t>
  </si>
  <si>
    <t xml:space="preserve">Ambo bag </t>
  </si>
  <si>
    <t>Patient bed</t>
  </si>
  <si>
    <t>Mattresses</t>
  </si>
  <si>
    <t>Bed sheets</t>
  </si>
  <si>
    <t>Drip stand</t>
  </si>
  <si>
    <t>Kidney dish</t>
  </si>
  <si>
    <t>Urine basin</t>
  </si>
  <si>
    <t>Plastic basin</t>
  </si>
  <si>
    <t>Plastic buckets</t>
  </si>
  <si>
    <t>Plastic sheets</t>
  </si>
  <si>
    <t>Clean delivery kits</t>
  </si>
  <si>
    <t>Chlorhexidine</t>
  </si>
  <si>
    <t>Iodine</t>
  </si>
  <si>
    <t>Spirit</t>
  </si>
  <si>
    <t xml:space="preserve">Fefol </t>
  </si>
  <si>
    <t>Folic acid</t>
  </si>
  <si>
    <t>Catgut suture</t>
  </si>
  <si>
    <t>Sterile gauze</t>
  </si>
  <si>
    <t>Cotton wool</t>
  </si>
  <si>
    <t>Fetoscope</t>
  </si>
  <si>
    <t>Baby scale</t>
  </si>
  <si>
    <t>Baby bed</t>
  </si>
  <si>
    <t>Cazerameel</t>
  </si>
  <si>
    <t>Urine catheter</t>
  </si>
  <si>
    <t xml:space="preserve">Urinary metallic catheter  </t>
  </si>
  <si>
    <t>Canula</t>
  </si>
  <si>
    <t xml:space="preserve">Lidocaine </t>
  </si>
  <si>
    <t>Adult scale</t>
  </si>
  <si>
    <t>Mosquito nets</t>
  </si>
  <si>
    <t>Sucker</t>
  </si>
  <si>
    <t>Safety box</t>
  </si>
  <si>
    <t xml:space="preserve">IEC materials protocols </t>
  </si>
  <si>
    <t>Dust bin</t>
  </si>
  <si>
    <t>Nursing room</t>
  </si>
  <si>
    <t>Autoclave</t>
  </si>
  <si>
    <t>Stove</t>
  </si>
  <si>
    <t>Gas cylinder</t>
  </si>
  <si>
    <t>Plastic chair</t>
  </si>
  <si>
    <t>Dressing set</t>
  </si>
  <si>
    <t>Lidocaine</t>
  </si>
  <si>
    <t>Gauze roll</t>
  </si>
  <si>
    <t>Gauze bandage</t>
  </si>
  <si>
    <t>Crept bandage</t>
  </si>
  <si>
    <t>Urinary bag</t>
  </si>
  <si>
    <t>Lab Department</t>
  </si>
  <si>
    <t>Microscope</t>
  </si>
  <si>
    <t>Colorimeter</t>
  </si>
  <si>
    <t>Chair</t>
  </si>
  <si>
    <t>Lab table</t>
  </si>
  <si>
    <t>Power</t>
  </si>
  <si>
    <t>Electronic centrifuge</t>
  </si>
  <si>
    <t xml:space="preserve">Gluco-meter </t>
  </si>
  <si>
    <t>Haemometer</t>
  </si>
  <si>
    <t>Blood container (EDTA)</t>
  </si>
  <si>
    <t>Blood lancet</t>
  </si>
  <si>
    <t>ESR RACKS</t>
  </si>
  <si>
    <t>ESR tubes</t>
  </si>
  <si>
    <t>Urine container</t>
  </si>
  <si>
    <t>Stool container</t>
  </si>
  <si>
    <t>Urine strips</t>
  </si>
  <si>
    <t>HCG test strip</t>
  </si>
  <si>
    <t>Rapid test VDRL</t>
  </si>
  <si>
    <t>Rapid test Malaria</t>
  </si>
  <si>
    <t>Test tubes</t>
  </si>
  <si>
    <t>Slides</t>
  </si>
  <si>
    <t>Cover glass</t>
  </si>
  <si>
    <t>Oil emersion</t>
  </si>
  <si>
    <t>HCL solution</t>
  </si>
  <si>
    <t>Tube racks</t>
  </si>
  <si>
    <t>WBC chamber</t>
  </si>
  <si>
    <t>Automatic pipette</t>
  </si>
  <si>
    <t>Pharmacy</t>
  </si>
  <si>
    <t xml:space="preserve">Shelves  </t>
  </si>
  <si>
    <t>Box file</t>
  </si>
  <si>
    <t>Lap coat</t>
  </si>
  <si>
    <t>Marker pen</t>
  </si>
  <si>
    <t>Different type of drugs</t>
  </si>
  <si>
    <t>Drugs bags</t>
  </si>
  <si>
    <t>Registration form</t>
  </si>
  <si>
    <t>Tea spoon</t>
  </si>
  <si>
    <t>Labeling of the drugs</t>
  </si>
  <si>
    <t>Vaccination room</t>
  </si>
  <si>
    <t xml:space="preserve">Refrigerator </t>
  </si>
  <si>
    <t>Vaccines</t>
  </si>
  <si>
    <t xml:space="preserve">Vaccination syringes </t>
  </si>
  <si>
    <t xml:space="preserve">Cold chain boxes </t>
  </si>
  <si>
    <t>Sprit</t>
  </si>
  <si>
    <t>Cotton</t>
  </si>
  <si>
    <t xml:space="preserve">IEC Materials </t>
  </si>
  <si>
    <t xml:space="preserve">Item </t>
  </si>
  <si>
    <t>reqiurement on site</t>
  </si>
  <si>
    <t>Gloves (Box)</t>
  </si>
  <si>
    <t>Tongue depressor (Box)</t>
  </si>
  <si>
    <t xml:space="preserve">HMIS Tools </t>
  </si>
  <si>
    <t xml:space="preserve">Total Functionality </t>
  </si>
  <si>
    <t xml:space="preserve">Percentage Functionality </t>
  </si>
  <si>
    <t>Bulang PHC</t>
  </si>
  <si>
    <t xml:space="preserve">Bakoryf PHC </t>
  </si>
  <si>
    <t xml:space="preserve">Ellyas PHC </t>
  </si>
  <si>
    <t xml:space="preserve">Kurmuk  Hospital </t>
  </si>
  <si>
    <t xml:space="preserve">Ahmer Siedak </t>
  </si>
  <si>
    <t>Al-Silak PHU</t>
  </si>
  <si>
    <t>Ulu PHC</t>
  </si>
  <si>
    <t xml:space="preserve">Community Health initiatives </t>
  </si>
  <si>
    <t xml:space="preserve">CHWs </t>
  </si>
  <si>
    <t xml:space="preserve">Lead Mothers </t>
  </si>
  <si>
    <t xml:space="preserve">Mother Care Groups </t>
  </si>
  <si>
    <t xml:space="preserve">CHW teaching aid </t>
  </si>
  <si>
    <t xml:space="preserve">CHW referal booklet </t>
  </si>
  <si>
    <t xml:space="preserve">CHW reporting book </t>
  </si>
  <si>
    <t>Lead Mother Job aid</t>
  </si>
  <si>
    <t xml:space="preserve">Lead Mother referal booklet </t>
  </si>
  <si>
    <t xml:space="preserve">Lead Mother reporting book </t>
  </si>
  <si>
    <t xml:space="preserve">HF outreach plan </t>
  </si>
  <si>
    <t xml:space="preserve">HF catchment area </t>
  </si>
  <si>
    <t xml:space="preserve">Community Midwives </t>
  </si>
  <si>
    <t>Community Midwives repports</t>
  </si>
  <si>
    <t xml:space="preserve">Nutrition Services </t>
  </si>
  <si>
    <t>Thermometers</t>
  </si>
  <si>
    <t>Salter scale (25 kg) (plus pants or plastic basin) or mother &amp; child Electronic</t>
  </si>
  <si>
    <t>scale</t>
  </si>
  <si>
    <t>Height/Length board</t>
  </si>
  <si>
    <t>MUAC tapes (child)</t>
  </si>
  <si>
    <t>MUAC tapes (mother)</t>
  </si>
  <si>
    <t>Plastic matts (# 3) or Benches (# 6) in mothers waiting area</t>
  </si>
  <si>
    <t>Plastic matts in appetite test place</t>
  </si>
  <si>
    <t>Water container (# 3)</t>
  </si>
  <si>
    <t>Cups (# 15)</t>
  </si>
  <si>
    <t>Sugar</t>
  </si>
  <si>
    <t>Hand washing facility and water</t>
  </si>
  <si>
    <t>Amoxicillin</t>
  </si>
  <si>
    <t>Vit A</t>
  </si>
  <si>
    <t>Measles vaccine</t>
  </si>
  <si>
    <t>Mebendazole</t>
  </si>
  <si>
    <t>Malaria diagnoses kit</t>
  </si>
  <si>
    <t>Urine analysis tool</t>
  </si>
  <si>
    <t>Stool analysis tool</t>
  </si>
  <si>
    <t>Water</t>
  </si>
  <si>
    <t>Latrine</t>
  </si>
  <si>
    <t>Detergents</t>
  </si>
  <si>
    <t>Brooms</t>
  </si>
  <si>
    <t>Garbage /trash basket</t>
  </si>
  <si>
    <t>Incinerator</t>
  </si>
  <si>
    <t>Laminated sheet weight for height</t>
  </si>
  <si>
    <t>RUTF ration sheet</t>
  </si>
  <si>
    <t>Stationaries</t>
  </si>
  <si>
    <t>Child follow-up card (admission)</t>
  </si>
  <si>
    <t>Child registration book for out patient</t>
  </si>
  <si>
    <t>Health Education book</t>
  </si>
  <si>
    <t>Monitoring &amp; supervision book (field monitoring visit)</t>
  </si>
  <si>
    <t>Referral card (child)</t>
  </si>
  <si>
    <t>Discharge card (child)</t>
  </si>
  <si>
    <t>Monthly report form 43</t>
  </si>
  <si>
    <t>Supply form</t>
  </si>
  <si>
    <t>Ration card (RUTF)</t>
  </si>
  <si>
    <t>Home visit sheets</t>
  </si>
  <si>
    <t>Map of catchment area</t>
  </si>
  <si>
    <t>Chart with target and admission per month</t>
  </si>
  <si>
    <t>Flow up chart for Assessment and Action for children between 6 to 59 months</t>
  </si>
  <si>
    <t>Basic messages for management of acute malnutrition</t>
  </si>
  <si>
    <t>Ready to use therapeutic food (RUTF)</t>
  </si>
  <si>
    <t>Poster of Assessment and Classification of Children 6 to 59 months with Acute malnutrition</t>
  </si>
  <si>
    <t xml:space="preserve">Minimuim Recommended Functionality </t>
  </si>
  <si>
    <t xml:space="preserve">Gap to attian minimum </t>
  </si>
  <si>
    <t xml:space="preserve">ANC cards </t>
  </si>
  <si>
    <t xml:space="preserve">Child Health cards </t>
  </si>
  <si>
    <t>Medical Doctor</t>
  </si>
  <si>
    <t>Medical Assistant</t>
  </si>
  <si>
    <t>Pharmacy assistant</t>
  </si>
  <si>
    <t xml:space="preserve">Midwife </t>
  </si>
  <si>
    <t>Health visitors</t>
  </si>
  <si>
    <t>EPI technicians</t>
  </si>
  <si>
    <t>Nurses</t>
  </si>
  <si>
    <t xml:space="preserve">Lab technician </t>
  </si>
  <si>
    <t>Lab Assistant</t>
  </si>
  <si>
    <t>Health promoters</t>
  </si>
  <si>
    <t>Nutritionist</t>
  </si>
  <si>
    <t>Nutrition assistant</t>
  </si>
  <si>
    <t>Community health workers</t>
  </si>
  <si>
    <t>Pharmacist</t>
  </si>
  <si>
    <t>Radio-technican</t>
  </si>
  <si>
    <t>Psychologist</t>
  </si>
  <si>
    <t>Dentist</t>
  </si>
  <si>
    <t>Dentist technican</t>
  </si>
  <si>
    <t>Optimologist</t>
  </si>
  <si>
    <t>Storekeeper</t>
  </si>
  <si>
    <t>Cleaner</t>
  </si>
  <si>
    <t>Volunteer</t>
  </si>
  <si>
    <t>Supervisor</t>
  </si>
  <si>
    <t xml:space="preserve">Reqiurements </t>
  </si>
  <si>
    <t xml:space="preserve">Specailist Physicians(Please specify) family medicine specialist </t>
  </si>
  <si>
    <t xml:space="preserve">PHU </t>
  </si>
  <si>
    <t>Ready to use supplementary food (RUSF)</t>
  </si>
  <si>
    <t>Bulang PHC(OFDA)</t>
  </si>
  <si>
    <t>OFDA Facilities</t>
  </si>
  <si>
    <t xml:space="preserve">Karn Karn </t>
  </si>
  <si>
    <t xml:space="preserve">Jurut east </t>
  </si>
  <si>
    <t>Musfa</t>
  </si>
  <si>
    <t>Banat</t>
  </si>
  <si>
    <t>Alnorania</t>
  </si>
  <si>
    <t>Magaga</t>
  </si>
  <si>
    <t>Abushanina</t>
  </si>
  <si>
    <t>Abualnazeer</t>
  </si>
  <si>
    <t>Hilat Alahjer</t>
  </si>
  <si>
    <t>Abuzor</t>
  </si>
  <si>
    <t xml:space="preserve">Average </t>
  </si>
  <si>
    <t xml:space="preserve">Nutrition Section </t>
  </si>
  <si>
    <t xml:space="preserve">WHALES </t>
  </si>
  <si>
    <t xml:space="preserve">UNICEF </t>
  </si>
  <si>
    <t>Department Average</t>
  </si>
  <si>
    <t xml:space="preserve">Donor /Project </t>
  </si>
  <si>
    <t xml:space="preserve">Donor/Project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</si>
</sst>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/>
    <xf numFmtId="0" fontId="0" fillId="0" borderId="5" xfId="0" applyBorder="1" applyAlignment="1"/>
    <xf numFmtId="0" fontId="0" fillId="0" borderId="0" xfId="0" applyAlignment="1"/>
    <xf numFmtId="0" fontId="1" fillId="0" borderId="0" xfId="0" applyFont="1" applyAlignment="1"/>
    <xf numFmtId="0" fontId="0" fillId="10" borderId="1" xfId="0" applyFill="1" applyBorder="1" applyAlignment="1">
      <alignment vertical="top" wrapText="1"/>
    </xf>
    <xf numFmtId="0" fontId="1" fillId="2" borderId="3" xfId="0" applyFont="1" applyFill="1" applyBorder="1"/>
    <xf numFmtId="0" fontId="1" fillId="2" borderId="8" xfId="0" applyFont="1" applyFill="1" applyBorder="1"/>
    <xf numFmtId="0" fontId="0" fillId="0" borderId="3" xfId="0" applyFill="1" applyBorder="1"/>
    <xf numFmtId="0" fontId="0" fillId="0" borderId="8" xfId="0" applyFill="1" applyBorder="1"/>
    <xf numFmtId="0" fontId="0" fillId="0" borderId="0" xfId="0" applyFill="1" applyBorder="1"/>
    <xf numFmtId="0" fontId="1" fillId="13" borderId="3" xfId="0" applyFont="1" applyFill="1" applyBorder="1"/>
    <xf numFmtId="0" fontId="1" fillId="14" borderId="1" xfId="0" applyFont="1" applyFill="1" applyBorder="1"/>
    <xf numFmtId="0" fontId="1" fillId="0" borderId="0" xfId="0" applyFont="1" applyAlignment="1">
      <alignment horizontal="center"/>
    </xf>
    <xf numFmtId="0" fontId="0" fillId="10" borderId="1" xfId="0" applyFill="1" applyBorder="1"/>
    <xf numFmtId="0" fontId="0" fillId="10" borderId="3" xfId="0" applyFill="1" applyBorder="1"/>
    <xf numFmtId="0" fontId="0" fillId="15" borderId="1" xfId="0" applyFill="1" applyBorder="1"/>
    <xf numFmtId="0" fontId="0" fillId="4" borderId="3" xfId="0" applyFill="1" applyBorder="1"/>
    <xf numFmtId="0" fontId="1" fillId="0" borderId="0" xfId="0" applyFont="1" applyAlignment="1">
      <alignment horizontal="center"/>
    </xf>
    <xf numFmtId="0" fontId="0" fillId="10" borderId="0" xfId="0" applyFill="1"/>
    <xf numFmtId="0" fontId="1" fillId="2" borderId="0" xfId="0" applyFont="1" applyFill="1"/>
    <xf numFmtId="0" fontId="0" fillId="0" borderId="9" xfId="0" applyBorder="1"/>
    <xf numFmtId="0" fontId="0" fillId="15" borderId="0" xfId="0" applyFill="1"/>
    <xf numFmtId="0" fontId="0" fillId="18" borderId="0" xfId="0" applyFill="1"/>
    <xf numFmtId="0" fontId="1" fillId="16" borderId="7" xfId="0" applyFont="1" applyFill="1" applyBorder="1" applyAlignment="1">
      <alignment horizontal="center"/>
    </xf>
    <xf numFmtId="0" fontId="1" fillId="17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center" vertical="center" wrapText="1"/>
    </xf>
    <xf numFmtId="0" fontId="1" fillId="10" borderId="0" xfId="0" applyFont="1" applyFill="1" applyBorder="1" applyAlignment="1">
      <alignment horizontal="center" vertical="center" wrapText="1"/>
    </xf>
    <xf numFmtId="0" fontId="1" fillId="11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12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12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63"/>
  <sheetViews>
    <sheetView tabSelected="1" workbookViewId="0">
      <pane xSplit="4" ySplit="3" topLeftCell="E4" activePane="bottomRight" state="frozen"/>
      <selection pane="topRight" activeCell="E1" sqref="E1"/>
      <selection pane="bottomLeft" activeCell="A2" sqref="A2"/>
      <selection pane="bottomRight" activeCell="G8" sqref="G8"/>
    </sheetView>
  </sheetViews>
  <sheetFormatPr defaultRowHeight="15" x14ac:dyDescent="0.25"/>
  <cols>
    <col min="2" max="2" width="19.42578125" style="11" customWidth="1"/>
    <col min="3" max="3" width="22.85546875" style="5" customWidth="1"/>
    <col min="4" max="4" width="12.7109375" style="1" customWidth="1"/>
    <col min="5" max="5" width="12.7109375" customWidth="1"/>
    <col min="6" max="6" width="12.140625" bestFit="1" customWidth="1"/>
    <col min="7" max="7" width="13.140625" bestFit="1" customWidth="1"/>
    <col min="8" max="10" width="13.140625" customWidth="1"/>
    <col min="11" max="11" width="16.5703125" bestFit="1" customWidth="1"/>
  </cols>
  <sheetData>
    <row r="1" spans="2:22" x14ac:dyDescent="0.25">
      <c r="B1" s="34"/>
      <c r="E1">
        <v>1</v>
      </c>
      <c r="F1">
        <v>2</v>
      </c>
      <c r="G1">
        <v>3</v>
      </c>
      <c r="H1">
        <v>4</v>
      </c>
      <c r="I1">
        <v>5</v>
      </c>
      <c r="J1">
        <v>6</v>
      </c>
      <c r="K1">
        <v>7</v>
      </c>
      <c r="L1">
        <v>8</v>
      </c>
      <c r="M1">
        <v>9</v>
      </c>
      <c r="N1">
        <v>10</v>
      </c>
      <c r="O1">
        <v>11</v>
      </c>
      <c r="P1">
        <v>12</v>
      </c>
      <c r="Q1">
        <v>13</v>
      </c>
      <c r="R1">
        <v>14</v>
      </c>
      <c r="S1">
        <v>15</v>
      </c>
      <c r="T1">
        <v>16</v>
      </c>
      <c r="U1">
        <v>17</v>
      </c>
    </row>
    <row r="2" spans="2:22" x14ac:dyDescent="0.25">
      <c r="B2" s="29"/>
      <c r="D2" s="1" t="s">
        <v>253</v>
      </c>
      <c r="E2" s="40" t="s">
        <v>250</v>
      </c>
      <c r="F2" s="40"/>
      <c r="G2" s="40"/>
      <c r="H2" s="40"/>
      <c r="I2" s="40"/>
      <c r="J2" s="40"/>
      <c r="K2" s="40"/>
      <c r="L2" s="41" t="s">
        <v>251</v>
      </c>
      <c r="M2" s="41"/>
      <c r="N2" s="41"/>
      <c r="O2" s="41"/>
      <c r="P2" s="41"/>
      <c r="Q2" s="41"/>
      <c r="R2" s="41"/>
      <c r="S2" s="41"/>
      <c r="T2" s="41"/>
      <c r="U2" s="41"/>
    </row>
    <row r="3" spans="2:22" ht="30" x14ac:dyDescent="0.25">
      <c r="B3" s="7" t="s">
        <v>0</v>
      </c>
      <c r="C3" s="8" t="s">
        <v>132</v>
      </c>
      <c r="D3" s="9" t="s">
        <v>133</v>
      </c>
      <c r="E3" s="10" t="s">
        <v>139</v>
      </c>
      <c r="F3" s="10" t="s">
        <v>140</v>
      </c>
      <c r="G3" s="10" t="s">
        <v>141</v>
      </c>
      <c r="H3" s="10" t="s">
        <v>144</v>
      </c>
      <c r="I3" s="10" t="s">
        <v>145</v>
      </c>
      <c r="J3" s="10" t="s">
        <v>143</v>
      </c>
      <c r="K3" s="10" t="s">
        <v>142</v>
      </c>
      <c r="L3" s="22" t="s">
        <v>238</v>
      </c>
      <c r="M3" s="22" t="s">
        <v>239</v>
      </c>
      <c r="N3" s="22" t="s">
        <v>240</v>
      </c>
      <c r="O3" s="22" t="s">
        <v>241</v>
      </c>
      <c r="P3" s="22" t="s">
        <v>242</v>
      </c>
      <c r="Q3" s="23" t="s">
        <v>243</v>
      </c>
      <c r="R3" s="23" t="s">
        <v>244</v>
      </c>
      <c r="S3" s="23" t="s">
        <v>245</v>
      </c>
      <c r="T3" s="23" t="s">
        <v>246</v>
      </c>
      <c r="U3" s="23" t="s">
        <v>247</v>
      </c>
      <c r="V3" s="23" t="s">
        <v>248</v>
      </c>
    </row>
    <row r="4" spans="2:22" x14ac:dyDescent="0.25">
      <c r="B4" s="43" t="s">
        <v>1</v>
      </c>
      <c r="C4" s="4" t="s">
        <v>2</v>
      </c>
      <c r="D4" s="3">
        <v>2</v>
      </c>
      <c r="E4" s="32">
        <v>0</v>
      </c>
      <c r="F4" s="32">
        <v>1</v>
      </c>
      <c r="G4" s="32">
        <v>0</v>
      </c>
      <c r="H4" s="32">
        <v>2</v>
      </c>
      <c r="I4" s="32">
        <v>2</v>
      </c>
      <c r="J4" s="32">
        <v>1</v>
      </c>
      <c r="K4" s="32">
        <v>1</v>
      </c>
      <c r="L4" s="33">
        <v>2</v>
      </c>
      <c r="M4" s="33">
        <v>2</v>
      </c>
      <c r="N4" s="33">
        <v>0</v>
      </c>
      <c r="O4" s="33">
        <v>1</v>
      </c>
      <c r="P4" s="33">
        <v>0</v>
      </c>
      <c r="Q4" s="33">
        <v>0</v>
      </c>
      <c r="R4" s="33">
        <v>0</v>
      </c>
      <c r="S4" s="33">
        <v>0</v>
      </c>
      <c r="T4" s="33">
        <v>0</v>
      </c>
      <c r="U4" s="33">
        <v>1</v>
      </c>
      <c r="V4">
        <f>SUM(E4:U4)/17</f>
        <v>0.76470588235294112</v>
      </c>
    </row>
    <row r="5" spans="2:22" x14ac:dyDescent="0.25">
      <c r="B5" s="43"/>
      <c r="C5" s="4" t="s">
        <v>3</v>
      </c>
      <c r="D5" s="3">
        <v>2</v>
      </c>
      <c r="E5" s="2">
        <v>0</v>
      </c>
      <c r="F5" s="2">
        <v>0</v>
      </c>
      <c r="G5" s="2">
        <v>0</v>
      </c>
      <c r="H5" s="2">
        <v>2</v>
      </c>
      <c r="I5" s="2">
        <v>2</v>
      </c>
      <c r="J5" s="2">
        <v>2</v>
      </c>
      <c r="K5" s="2">
        <v>2</v>
      </c>
      <c r="L5" s="24">
        <v>2</v>
      </c>
      <c r="M5" s="24">
        <v>2</v>
      </c>
      <c r="N5" s="24">
        <v>2</v>
      </c>
      <c r="O5" s="24">
        <v>1</v>
      </c>
      <c r="P5" s="24">
        <v>1</v>
      </c>
      <c r="Q5" s="24">
        <v>1</v>
      </c>
      <c r="R5" s="24">
        <v>1</v>
      </c>
      <c r="S5" s="24">
        <v>1</v>
      </c>
      <c r="T5" s="24">
        <v>1</v>
      </c>
      <c r="U5" s="24">
        <v>1</v>
      </c>
      <c r="V5">
        <f>SUM(E5:U5)/17</f>
        <v>1.2352941176470589</v>
      </c>
    </row>
    <row r="6" spans="2:22" x14ac:dyDescent="0.25">
      <c r="B6" s="43"/>
      <c r="C6" s="4" t="s">
        <v>4</v>
      </c>
      <c r="D6" s="3">
        <v>5</v>
      </c>
      <c r="E6" s="2">
        <v>0</v>
      </c>
      <c r="F6" s="2">
        <v>2</v>
      </c>
      <c r="G6" s="2">
        <v>2</v>
      </c>
      <c r="H6" s="2">
        <v>0</v>
      </c>
      <c r="I6" s="2">
        <v>0</v>
      </c>
      <c r="J6" s="2">
        <v>0</v>
      </c>
      <c r="K6" s="2">
        <v>0</v>
      </c>
      <c r="L6" s="24">
        <v>1</v>
      </c>
      <c r="M6" s="24">
        <v>1</v>
      </c>
      <c r="N6" s="24">
        <v>1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>
        <f>SUM(E6:U6)/17</f>
        <v>0.41176470588235292</v>
      </c>
    </row>
    <row r="7" spans="2:22" x14ac:dyDescent="0.25">
      <c r="B7" s="43"/>
      <c r="C7" s="4" t="s">
        <v>5</v>
      </c>
      <c r="D7" s="3">
        <v>20</v>
      </c>
      <c r="E7" s="2">
        <v>2</v>
      </c>
      <c r="F7" s="2">
        <v>3</v>
      </c>
      <c r="G7" s="2">
        <v>0</v>
      </c>
      <c r="H7" s="2">
        <v>18</v>
      </c>
      <c r="I7" s="2">
        <v>20</v>
      </c>
      <c r="J7" s="2">
        <v>6</v>
      </c>
      <c r="K7" s="2">
        <v>8</v>
      </c>
      <c r="L7" s="24">
        <v>6</v>
      </c>
      <c r="M7" s="24">
        <v>6</v>
      </c>
      <c r="N7" s="24">
        <v>3</v>
      </c>
      <c r="O7" s="24">
        <v>3</v>
      </c>
      <c r="P7" s="24">
        <v>2</v>
      </c>
      <c r="Q7" s="24">
        <v>2</v>
      </c>
      <c r="R7" s="24">
        <v>2</v>
      </c>
      <c r="S7" s="24">
        <v>2</v>
      </c>
      <c r="T7" s="24">
        <v>2</v>
      </c>
      <c r="U7" s="25">
        <v>2</v>
      </c>
      <c r="V7">
        <f>SUM(E7:U7)/17</f>
        <v>5.117647058823529</v>
      </c>
    </row>
    <row r="8" spans="2:22" x14ac:dyDescent="0.25">
      <c r="B8" s="43"/>
      <c r="C8" s="4" t="s">
        <v>6</v>
      </c>
      <c r="D8" s="3">
        <v>10</v>
      </c>
      <c r="E8" s="2">
        <v>2</v>
      </c>
      <c r="F8" s="2">
        <v>3</v>
      </c>
      <c r="G8" s="2">
        <v>2</v>
      </c>
      <c r="H8" s="2">
        <v>6</v>
      </c>
      <c r="I8" s="2">
        <v>8</v>
      </c>
      <c r="J8" s="2">
        <v>2</v>
      </c>
      <c r="K8" s="2">
        <v>3</v>
      </c>
      <c r="L8" s="24">
        <v>3</v>
      </c>
      <c r="M8" s="24">
        <v>3</v>
      </c>
      <c r="N8" s="24">
        <v>1</v>
      </c>
      <c r="O8" s="24">
        <v>1</v>
      </c>
      <c r="P8" s="24">
        <v>1</v>
      </c>
      <c r="Q8" s="24">
        <v>1</v>
      </c>
      <c r="R8" s="24">
        <v>1</v>
      </c>
      <c r="S8" s="24">
        <v>0</v>
      </c>
      <c r="T8" s="24">
        <v>1</v>
      </c>
      <c r="U8" s="25">
        <v>1</v>
      </c>
      <c r="V8">
        <f>SUM(E8:U8)/17</f>
        <v>2.2941176470588234</v>
      </c>
    </row>
    <row r="9" spans="2:22" x14ac:dyDescent="0.25">
      <c r="B9" s="43"/>
      <c r="C9" s="4" t="s">
        <v>7</v>
      </c>
      <c r="D9" s="3">
        <v>1</v>
      </c>
      <c r="E9" s="2">
        <v>0</v>
      </c>
      <c r="F9" s="2">
        <v>0</v>
      </c>
      <c r="G9" s="2">
        <v>0</v>
      </c>
      <c r="H9" s="2">
        <v>1</v>
      </c>
      <c r="I9" s="2">
        <v>1</v>
      </c>
      <c r="J9" s="2">
        <v>1</v>
      </c>
      <c r="K9" s="2">
        <v>1</v>
      </c>
      <c r="L9" s="24">
        <v>1</v>
      </c>
      <c r="M9" s="24">
        <v>1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5">
        <v>0</v>
      </c>
      <c r="V9">
        <f>SUM(E9:U9)/17</f>
        <v>0.35294117647058826</v>
      </c>
    </row>
    <row r="10" spans="2:22" x14ac:dyDescent="0.25">
      <c r="B10" s="43"/>
      <c r="C10" s="4" t="s">
        <v>8</v>
      </c>
      <c r="D10" s="3">
        <v>4</v>
      </c>
      <c r="E10" s="2">
        <v>0</v>
      </c>
      <c r="F10" s="2">
        <v>1</v>
      </c>
      <c r="G10" s="2">
        <v>1</v>
      </c>
      <c r="H10" s="2">
        <v>4</v>
      </c>
      <c r="I10" s="2">
        <v>4</v>
      </c>
      <c r="J10" s="2">
        <v>1</v>
      </c>
      <c r="K10" s="2">
        <v>4</v>
      </c>
      <c r="L10" s="24">
        <v>2</v>
      </c>
      <c r="M10" s="24">
        <v>1</v>
      </c>
      <c r="N10" s="24">
        <v>1</v>
      </c>
      <c r="O10" s="24">
        <v>1</v>
      </c>
      <c r="P10" s="24">
        <v>1</v>
      </c>
      <c r="Q10" s="24">
        <v>1</v>
      </c>
      <c r="R10" s="24">
        <v>1</v>
      </c>
      <c r="S10" s="24">
        <v>1</v>
      </c>
      <c r="T10" s="24">
        <v>1</v>
      </c>
      <c r="U10" s="25">
        <v>1</v>
      </c>
      <c r="V10">
        <f>SUM(E10:U10)/17</f>
        <v>1.5294117647058822</v>
      </c>
    </row>
    <row r="11" spans="2:22" ht="18.75" customHeight="1" x14ac:dyDescent="0.25">
      <c r="B11" s="43"/>
      <c r="C11" s="4" t="s">
        <v>9</v>
      </c>
      <c r="D11" s="3">
        <v>1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5">
        <v>0</v>
      </c>
      <c r="V11">
        <f>SUM(E11:U11)/17</f>
        <v>0</v>
      </c>
    </row>
    <row r="12" spans="2:22" x14ac:dyDescent="0.25">
      <c r="B12" s="43"/>
      <c r="C12" s="4" t="s">
        <v>10</v>
      </c>
      <c r="D12" s="3">
        <v>1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4">
        <v>1</v>
      </c>
      <c r="M12" s="24">
        <v>1</v>
      </c>
      <c r="N12" s="24">
        <v>0</v>
      </c>
      <c r="O12" s="24">
        <v>1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5">
        <v>0</v>
      </c>
      <c r="V12">
        <f>SUM(E12:U12)/17</f>
        <v>0.17647058823529413</v>
      </c>
    </row>
    <row r="13" spans="2:22" x14ac:dyDescent="0.25">
      <c r="B13" s="43"/>
      <c r="C13" s="4" t="s">
        <v>11</v>
      </c>
      <c r="D13" s="3">
        <v>1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5">
        <v>0</v>
      </c>
      <c r="V13">
        <f>SUM(E13:U13)/17</f>
        <v>0</v>
      </c>
    </row>
    <row r="14" spans="2:22" x14ac:dyDescent="0.25">
      <c r="B14" s="43"/>
      <c r="C14" s="4" t="s">
        <v>12</v>
      </c>
      <c r="D14" s="3">
        <v>1</v>
      </c>
      <c r="E14" s="2">
        <v>1</v>
      </c>
      <c r="F14" s="2">
        <v>1</v>
      </c>
      <c r="G14" s="2">
        <v>0</v>
      </c>
      <c r="H14" s="2">
        <v>1</v>
      </c>
      <c r="I14" s="2">
        <v>1</v>
      </c>
      <c r="J14" s="2">
        <v>0</v>
      </c>
      <c r="K14" s="2">
        <v>1</v>
      </c>
      <c r="L14" s="24">
        <v>1</v>
      </c>
      <c r="M14" s="24">
        <v>1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5">
        <v>0</v>
      </c>
      <c r="V14">
        <f>SUM(E14:U14)/17</f>
        <v>0.41176470588235292</v>
      </c>
    </row>
    <row r="15" spans="2:22" x14ac:dyDescent="0.25">
      <c r="B15" s="43"/>
      <c r="C15" s="4" t="s">
        <v>13</v>
      </c>
      <c r="D15" s="3">
        <v>2</v>
      </c>
      <c r="E15" s="2">
        <v>1</v>
      </c>
      <c r="F15" s="2">
        <v>2</v>
      </c>
      <c r="G15" s="2">
        <v>1</v>
      </c>
      <c r="H15" s="2">
        <v>2</v>
      </c>
      <c r="I15" s="2">
        <v>2</v>
      </c>
      <c r="J15" s="2">
        <v>1</v>
      </c>
      <c r="K15" s="2">
        <v>2</v>
      </c>
      <c r="L15" s="24">
        <v>0</v>
      </c>
      <c r="M15" s="24">
        <v>1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5">
        <v>0</v>
      </c>
      <c r="V15">
        <f>SUM(E15:U15)/17</f>
        <v>0.70588235294117652</v>
      </c>
    </row>
    <row r="16" spans="2:22" ht="30" x14ac:dyDescent="0.25">
      <c r="B16" s="43"/>
      <c r="C16" s="4" t="s">
        <v>14</v>
      </c>
      <c r="D16" s="3">
        <v>2</v>
      </c>
      <c r="E16" s="2">
        <v>1</v>
      </c>
      <c r="F16" s="2">
        <v>1</v>
      </c>
      <c r="G16" s="2">
        <v>1</v>
      </c>
      <c r="H16" s="2">
        <v>1</v>
      </c>
      <c r="I16" s="2">
        <v>1</v>
      </c>
      <c r="J16" s="2">
        <v>1</v>
      </c>
      <c r="K16" s="2">
        <v>1</v>
      </c>
      <c r="L16" s="24">
        <v>1</v>
      </c>
      <c r="M16" s="24">
        <v>1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5">
        <v>0</v>
      </c>
      <c r="V16">
        <f>SUM(E16:U16)/17</f>
        <v>0.52941176470588236</v>
      </c>
    </row>
    <row r="17" spans="2:24" ht="30" x14ac:dyDescent="0.25">
      <c r="B17" s="43"/>
      <c r="C17" s="4" t="s">
        <v>15</v>
      </c>
      <c r="D17" s="3">
        <v>3</v>
      </c>
      <c r="E17" s="2">
        <v>1</v>
      </c>
      <c r="F17" s="2">
        <v>2</v>
      </c>
      <c r="G17" s="2">
        <v>3</v>
      </c>
      <c r="H17" s="2">
        <v>3</v>
      </c>
      <c r="I17" s="2">
        <v>3</v>
      </c>
      <c r="J17" s="2">
        <v>2</v>
      </c>
      <c r="K17" s="2">
        <v>3</v>
      </c>
      <c r="L17" s="24">
        <v>2</v>
      </c>
      <c r="M17" s="24">
        <v>2</v>
      </c>
      <c r="N17" s="24">
        <v>1</v>
      </c>
      <c r="O17" s="24">
        <v>1</v>
      </c>
      <c r="P17" s="24">
        <v>1</v>
      </c>
      <c r="Q17" s="24">
        <v>1</v>
      </c>
      <c r="R17" s="24">
        <v>1</v>
      </c>
      <c r="S17" s="24">
        <v>1</v>
      </c>
      <c r="T17" s="24">
        <v>1</v>
      </c>
      <c r="U17" s="25">
        <v>1</v>
      </c>
      <c r="V17">
        <f>SUM(E17:U17)/17</f>
        <v>1.7058823529411764</v>
      </c>
    </row>
    <row r="18" spans="2:24" x14ac:dyDescent="0.25">
      <c r="B18" s="43"/>
      <c r="C18" s="4" t="s">
        <v>16</v>
      </c>
      <c r="D18" s="3">
        <v>1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4">
        <v>1</v>
      </c>
      <c r="M18" s="24">
        <v>1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5">
        <v>0</v>
      </c>
      <c r="V18">
        <f>SUM(E18:U18)/17</f>
        <v>0.11764705882352941</v>
      </c>
    </row>
    <row r="19" spans="2:24" x14ac:dyDescent="0.25">
      <c r="B19" s="43"/>
      <c r="C19" s="4" t="s">
        <v>17</v>
      </c>
      <c r="D19" s="3">
        <v>1</v>
      </c>
      <c r="E19" s="2">
        <v>1</v>
      </c>
      <c r="F19" s="2">
        <v>1</v>
      </c>
      <c r="G19" s="2">
        <v>0</v>
      </c>
      <c r="H19" s="2">
        <v>1</v>
      </c>
      <c r="I19" s="2">
        <v>1</v>
      </c>
      <c r="J19" s="2">
        <v>1</v>
      </c>
      <c r="K19" s="2">
        <v>1</v>
      </c>
      <c r="L19" s="24">
        <v>1</v>
      </c>
      <c r="M19" s="24">
        <v>1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5">
        <v>0</v>
      </c>
      <c r="V19">
        <f>SUM(E19:U19)/17</f>
        <v>0.47058823529411764</v>
      </c>
    </row>
    <row r="20" spans="2:24" x14ac:dyDescent="0.25">
      <c r="B20" s="43"/>
      <c r="C20" s="4" t="s">
        <v>136</v>
      </c>
      <c r="D20" s="3">
        <v>1</v>
      </c>
      <c r="E20" s="2">
        <v>1</v>
      </c>
      <c r="F20" s="2">
        <v>1</v>
      </c>
      <c r="G20" s="2">
        <v>1</v>
      </c>
      <c r="H20" s="2">
        <v>1</v>
      </c>
      <c r="I20" s="2">
        <v>1</v>
      </c>
      <c r="J20" s="2">
        <v>1</v>
      </c>
      <c r="K20" s="2">
        <v>1</v>
      </c>
      <c r="L20" s="24">
        <v>1</v>
      </c>
      <c r="M20" s="24">
        <v>1</v>
      </c>
      <c r="N20" s="24">
        <v>1</v>
      </c>
      <c r="O20" s="24">
        <v>1</v>
      </c>
      <c r="P20" s="24">
        <v>1</v>
      </c>
      <c r="Q20" s="24">
        <v>1</v>
      </c>
      <c r="R20" s="24">
        <v>1</v>
      </c>
      <c r="S20" s="24">
        <v>1</v>
      </c>
      <c r="T20" s="24">
        <v>1</v>
      </c>
      <c r="U20" s="25">
        <v>1</v>
      </c>
      <c r="V20">
        <f>SUM(E20:U20)/17</f>
        <v>1</v>
      </c>
    </row>
    <row r="21" spans="2:24" x14ac:dyDescent="0.25">
      <c r="B21" s="43"/>
      <c r="C21" s="4" t="s">
        <v>18</v>
      </c>
      <c r="D21" s="3">
        <v>1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4">
        <v>1</v>
      </c>
      <c r="M21" s="24">
        <v>1</v>
      </c>
      <c r="N21" s="24">
        <v>0</v>
      </c>
      <c r="O21" s="24">
        <v>1</v>
      </c>
      <c r="P21" s="24">
        <v>0</v>
      </c>
      <c r="Q21" s="24">
        <v>0</v>
      </c>
      <c r="R21" s="24">
        <v>0</v>
      </c>
      <c r="S21" s="24">
        <v>0</v>
      </c>
      <c r="T21" s="24">
        <v>1</v>
      </c>
      <c r="U21" s="25">
        <v>1</v>
      </c>
      <c r="V21">
        <f>SUM(E21:U21)/17</f>
        <v>0.29411764705882354</v>
      </c>
    </row>
    <row r="22" spans="2:24" x14ac:dyDescent="0.25">
      <c r="B22" s="62" t="s">
        <v>252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>
        <f>SUM(E22:U22)/17</f>
        <v>0</v>
      </c>
      <c r="W22">
        <f>SUM(V4:V21)</f>
        <v>17.117647058823525</v>
      </c>
      <c r="X22" s="35">
        <f>W22/59*100</f>
        <v>29.012961116650043</v>
      </c>
    </row>
    <row r="23" spans="2:24" x14ac:dyDescent="0.25">
      <c r="B23" s="48" t="s">
        <v>19</v>
      </c>
      <c r="C23" s="4" t="s">
        <v>20</v>
      </c>
      <c r="D23" s="3">
        <v>1</v>
      </c>
      <c r="E23" s="2">
        <v>1</v>
      </c>
      <c r="F23" s="2">
        <v>1</v>
      </c>
      <c r="G23" s="2">
        <v>1</v>
      </c>
      <c r="H23" s="2">
        <v>1</v>
      </c>
      <c r="I23" s="2">
        <v>1</v>
      </c>
      <c r="J23" s="2">
        <v>1</v>
      </c>
      <c r="K23" s="2">
        <v>1</v>
      </c>
      <c r="L23" s="24">
        <v>1</v>
      </c>
      <c r="M23" s="24">
        <v>1</v>
      </c>
      <c r="N23" s="24">
        <v>1</v>
      </c>
      <c r="O23" s="24">
        <v>1</v>
      </c>
      <c r="P23" s="24">
        <v>1</v>
      </c>
      <c r="Q23" s="24">
        <v>1</v>
      </c>
      <c r="R23" s="24">
        <v>1</v>
      </c>
      <c r="S23" s="24">
        <v>1</v>
      </c>
      <c r="T23" s="24">
        <v>1</v>
      </c>
      <c r="U23" s="25">
        <v>1</v>
      </c>
      <c r="V23">
        <f>SUM(E23:U23)/17</f>
        <v>1</v>
      </c>
    </row>
    <row r="24" spans="2:24" x14ac:dyDescent="0.25">
      <c r="B24" s="49"/>
      <c r="C24" s="4" t="s">
        <v>3</v>
      </c>
      <c r="D24" s="3">
        <v>1</v>
      </c>
      <c r="E24" s="2">
        <v>1</v>
      </c>
      <c r="F24" s="2">
        <v>1</v>
      </c>
      <c r="G24" s="2">
        <v>1</v>
      </c>
      <c r="H24" s="2">
        <v>1</v>
      </c>
      <c r="I24" s="2">
        <v>1</v>
      </c>
      <c r="J24" s="2">
        <v>1</v>
      </c>
      <c r="K24" s="2">
        <v>1</v>
      </c>
      <c r="L24" s="24">
        <v>1</v>
      </c>
      <c r="M24" s="24">
        <v>1</v>
      </c>
      <c r="N24" s="24">
        <v>1</v>
      </c>
      <c r="O24" s="24">
        <v>1</v>
      </c>
      <c r="P24" s="24">
        <v>1</v>
      </c>
      <c r="Q24" s="24">
        <v>1</v>
      </c>
      <c r="R24" s="24">
        <v>1</v>
      </c>
      <c r="S24" s="24">
        <v>1</v>
      </c>
      <c r="T24" s="24">
        <v>1</v>
      </c>
      <c r="U24" s="25">
        <v>1</v>
      </c>
      <c r="V24">
        <f>SUM(E24:U24)/17</f>
        <v>1</v>
      </c>
    </row>
    <row r="25" spans="2:24" x14ac:dyDescent="0.25">
      <c r="B25" s="49"/>
      <c r="C25" s="4" t="s">
        <v>21</v>
      </c>
      <c r="D25" s="3">
        <v>2</v>
      </c>
      <c r="E25" s="2">
        <v>1</v>
      </c>
      <c r="F25" s="2">
        <v>1</v>
      </c>
      <c r="G25" s="2">
        <v>1</v>
      </c>
      <c r="H25" s="2">
        <v>2</v>
      </c>
      <c r="I25" s="2">
        <v>2</v>
      </c>
      <c r="J25" s="2">
        <v>1</v>
      </c>
      <c r="K25" s="2">
        <v>2</v>
      </c>
      <c r="L25" s="24">
        <v>1</v>
      </c>
      <c r="M25" s="24">
        <v>1</v>
      </c>
      <c r="N25" s="24">
        <v>1</v>
      </c>
      <c r="O25" s="24">
        <v>1</v>
      </c>
      <c r="P25" s="24">
        <v>1</v>
      </c>
      <c r="Q25" s="24">
        <v>1</v>
      </c>
      <c r="R25" s="24">
        <v>1</v>
      </c>
      <c r="S25" s="24">
        <v>1</v>
      </c>
      <c r="T25" s="24">
        <v>1</v>
      </c>
      <c r="U25" s="25">
        <v>1</v>
      </c>
      <c r="V25">
        <f>SUM(E25:U25)/17</f>
        <v>1.1764705882352942</v>
      </c>
    </row>
    <row r="26" spans="2:24" x14ac:dyDescent="0.25">
      <c r="B26" s="49"/>
      <c r="C26" s="4" t="s">
        <v>22</v>
      </c>
      <c r="D26" s="3">
        <v>1</v>
      </c>
      <c r="E26" s="2">
        <v>0</v>
      </c>
      <c r="F26" s="2">
        <v>1</v>
      </c>
      <c r="G26" s="2">
        <v>1</v>
      </c>
      <c r="H26" s="2">
        <v>1</v>
      </c>
      <c r="I26" s="2">
        <v>1</v>
      </c>
      <c r="J26" s="2">
        <v>1</v>
      </c>
      <c r="K26" s="2">
        <v>1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5">
        <v>0</v>
      </c>
      <c r="V26">
        <f>SUM(E26:U26)/17</f>
        <v>0.35294117647058826</v>
      </c>
    </row>
    <row r="27" spans="2:24" x14ac:dyDescent="0.25">
      <c r="B27" s="49"/>
      <c r="C27" s="4" t="s">
        <v>23</v>
      </c>
      <c r="D27" s="3">
        <v>1</v>
      </c>
      <c r="E27" s="2">
        <v>1</v>
      </c>
      <c r="F27" s="2">
        <v>1</v>
      </c>
      <c r="G27" s="2">
        <v>1</v>
      </c>
      <c r="H27" s="2">
        <v>1</v>
      </c>
      <c r="I27" s="2">
        <v>1</v>
      </c>
      <c r="J27" s="2">
        <v>1</v>
      </c>
      <c r="K27" s="2">
        <v>1</v>
      </c>
      <c r="L27" s="24">
        <v>1</v>
      </c>
      <c r="M27" s="24">
        <v>1</v>
      </c>
      <c r="N27" s="24">
        <v>1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5">
        <v>0</v>
      </c>
      <c r="V27">
        <f>SUM(E27:U27)/17</f>
        <v>0.58823529411764708</v>
      </c>
    </row>
    <row r="28" spans="2:24" x14ac:dyDescent="0.25">
      <c r="B28" s="49"/>
      <c r="C28" s="4" t="s">
        <v>24</v>
      </c>
      <c r="D28" s="3">
        <v>1</v>
      </c>
      <c r="E28" s="2">
        <v>1</v>
      </c>
      <c r="F28" s="2">
        <v>1</v>
      </c>
      <c r="G28" s="2">
        <v>1</v>
      </c>
      <c r="H28" s="2">
        <v>1</v>
      </c>
      <c r="I28" s="2">
        <v>1</v>
      </c>
      <c r="J28" s="2">
        <v>1</v>
      </c>
      <c r="K28" s="2">
        <v>1</v>
      </c>
      <c r="L28" s="24">
        <v>1</v>
      </c>
      <c r="M28" s="24">
        <v>1</v>
      </c>
      <c r="N28" s="24">
        <v>1</v>
      </c>
      <c r="O28" s="24">
        <v>1</v>
      </c>
      <c r="P28" s="24">
        <v>1</v>
      </c>
      <c r="Q28" s="24">
        <v>1</v>
      </c>
      <c r="R28" s="24">
        <v>1</v>
      </c>
      <c r="S28" s="24">
        <v>1</v>
      </c>
      <c r="T28" s="24">
        <v>1</v>
      </c>
      <c r="U28" s="25">
        <v>1</v>
      </c>
      <c r="V28">
        <f>SUM(E28:U28)/17</f>
        <v>1</v>
      </c>
    </row>
    <row r="29" spans="2:24" x14ac:dyDescent="0.25">
      <c r="B29" s="49"/>
      <c r="C29" s="4" t="s">
        <v>11</v>
      </c>
      <c r="D29" s="3">
        <v>1</v>
      </c>
      <c r="E29" s="2">
        <v>1</v>
      </c>
      <c r="F29" s="2">
        <v>1</v>
      </c>
      <c r="G29" s="2">
        <v>1</v>
      </c>
      <c r="H29" s="2">
        <v>0</v>
      </c>
      <c r="I29" s="2">
        <v>0</v>
      </c>
      <c r="J29" s="2">
        <v>1</v>
      </c>
      <c r="K29" s="2">
        <v>1</v>
      </c>
      <c r="L29" s="24">
        <v>1</v>
      </c>
      <c r="M29" s="24">
        <v>1</v>
      </c>
      <c r="N29" s="24">
        <v>1</v>
      </c>
      <c r="O29" s="24">
        <v>1</v>
      </c>
      <c r="P29" s="24">
        <v>0</v>
      </c>
      <c r="Q29" s="24">
        <v>0</v>
      </c>
      <c r="R29" s="24">
        <v>0</v>
      </c>
      <c r="S29" s="24">
        <v>0</v>
      </c>
      <c r="T29" s="24">
        <v>1</v>
      </c>
      <c r="U29" s="25">
        <v>1</v>
      </c>
      <c r="V29">
        <f>SUM(E29:U29)/17</f>
        <v>0.6470588235294118</v>
      </c>
    </row>
    <row r="30" spans="2:24" x14ac:dyDescent="0.25">
      <c r="B30" s="49"/>
      <c r="C30" s="4" t="s">
        <v>25</v>
      </c>
      <c r="D30" s="3">
        <v>1</v>
      </c>
      <c r="E30" s="2">
        <v>1</v>
      </c>
      <c r="F30" s="2">
        <v>1</v>
      </c>
      <c r="G30" s="2">
        <v>1</v>
      </c>
      <c r="H30" s="2">
        <v>1</v>
      </c>
      <c r="I30" s="2">
        <v>1</v>
      </c>
      <c r="J30" s="2">
        <v>1</v>
      </c>
      <c r="K30" s="2">
        <v>1</v>
      </c>
      <c r="L30" s="24">
        <v>1</v>
      </c>
      <c r="M30" s="24">
        <v>1</v>
      </c>
      <c r="N30" s="24">
        <v>1</v>
      </c>
      <c r="O30" s="24">
        <v>1</v>
      </c>
      <c r="P30" s="24">
        <v>0</v>
      </c>
      <c r="Q30" s="24">
        <v>0</v>
      </c>
      <c r="R30" s="24">
        <v>0</v>
      </c>
      <c r="S30" s="24">
        <v>0</v>
      </c>
      <c r="T30" s="24">
        <v>1</v>
      </c>
      <c r="U30" s="25">
        <v>1</v>
      </c>
      <c r="V30">
        <f>SUM(E30:U30)/17</f>
        <v>0.76470588235294112</v>
      </c>
    </row>
    <row r="31" spans="2:24" x14ac:dyDescent="0.25">
      <c r="B31" s="49"/>
      <c r="C31" s="4" t="s">
        <v>26</v>
      </c>
      <c r="D31" s="3">
        <v>1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1</v>
      </c>
      <c r="L31" s="24">
        <v>1</v>
      </c>
      <c r="M31" s="24">
        <v>1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>
        <v>0</v>
      </c>
      <c r="T31">
        <v>1</v>
      </c>
      <c r="U31">
        <v>1</v>
      </c>
      <c r="V31">
        <f>SUM(E31:U31)/17</f>
        <v>0.6470588235294118</v>
      </c>
    </row>
    <row r="32" spans="2:24" x14ac:dyDescent="0.25">
      <c r="B32" s="49"/>
      <c r="C32" s="4" t="s">
        <v>27</v>
      </c>
      <c r="D32" s="3">
        <v>1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1</v>
      </c>
      <c r="K32" s="2">
        <v>1</v>
      </c>
      <c r="L32" s="25">
        <v>1</v>
      </c>
      <c r="M32" s="25">
        <v>1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>
        <v>0</v>
      </c>
      <c r="T32">
        <v>1</v>
      </c>
      <c r="U32">
        <v>1</v>
      </c>
      <c r="V32">
        <f>SUM(E32:U32)/17</f>
        <v>0.6470588235294118</v>
      </c>
    </row>
    <row r="33" spans="2:24" x14ac:dyDescent="0.25">
      <c r="B33" s="49"/>
      <c r="C33" s="4" t="s">
        <v>28</v>
      </c>
      <c r="D33" s="3">
        <v>1</v>
      </c>
      <c r="E33" s="2">
        <v>0</v>
      </c>
      <c r="F33" s="2">
        <v>0</v>
      </c>
      <c r="G33" s="2">
        <v>1</v>
      </c>
      <c r="H33" s="2">
        <v>1</v>
      </c>
      <c r="I33" s="2">
        <v>1</v>
      </c>
      <c r="J33" s="2">
        <v>0</v>
      </c>
      <c r="K33" s="2">
        <v>1</v>
      </c>
      <c r="L33" s="25">
        <v>1</v>
      </c>
      <c r="M33" s="25">
        <v>1</v>
      </c>
      <c r="N33" s="24">
        <v>0</v>
      </c>
      <c r="O33" s="24">
        <v>1</v>
      </c>
      <c r="P33" s="24">
        <v>0</v>
      </c>
      <c r="Q33" s="24">
        <v>0</v>
      </c>
      <c r="R33" s="24">
        <v>0</v>
      </c>
      <c r="S33" s="24">
        <v>0</v>
      </c>
      <c r="T33">
        <v>1</v>
      </c>
      <c r="U33">
        <v>1</v>
      </c>
      <c r="V33">
        <f>SUM(E33:U33)/17</f>
        <v>0.52941176470588236</v>
      </c>
    </row>
    <row r="34" spans="2:24" x14ac:dyDescent="0.25">
      <c r="B34" s="49"/>
      <c r="C34" s="4" t="s">
        <v>29</v>
      </c>
      <c r="D34" s="3">
        <v>2</v>
      </c>
      <c r="E34" s="2">
        <v>0</v>
      </c>
      <c r="F34" s="2">
        <v>0</v>
      </c>
      <c r="G34" s="2">
        <v>0</v>
      </c>
      <c r="H34" s="2">
        <v>2</v>
      </c>
      <c r="I34" s="2">
        <v>2</v>
      </c>
      <c r="J34" s="2">
        <v>1</v>
      </c>
      <c r="K34" s="2">
        <v>2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>
        <f>SUM(E34:U34)/17</f>
        <v>0.41176470588235292</v>
      </c>
    </row>
    <row r="35" spans="2:24" x14ac:dyDescent="0.25">
      <c r="B35" s="49"/>
      <c r="C35" s="4" t="s">
        <v>134</v>
      </c>
      <c r="D35" s="3">
        <v>1</v>
      </c>
      <c r="E35" s="2">
        <v>1</v>
      </c>
      <c r="F35" s="2">
        <v>1</v>
      </c>
      <c r="G35" s="2">
        <v>1</v>
      </c>
      <c r="H35" s="2">
        <v>1</v>
      </c>
      <c r="I35" s="2">
        <v>1</v>
      </c>
      <c r="J35" s="2">
        <v>1</v>
      </c>
      <c r="K35" s="2">
        <v>1</v>
      </c>
      <c r="L35" s="25">
        <v>1</v>
      </c>
      <c r="M35" s="25">
        <v>1</v>
      </c>
      <c r="N35" s="25">
        <v>1</v>
      </c>
      <c r="O35" s="25">
        <v>1</v>
      </c>
      <c r="P35" s="25">
        <v>1</v>
      </c>
      <c r="Q35" s="25">
        <v>1</v>
      </c>
      <c r="R35" s="25">
        <v>1</v>
      </c>
      <c r="S35" s="25">
        <v>1</v>
      </c>
      <c r="T35" s="25">
        <v>1</v>
      </c>
      <c r="U35" s="25">
        <v>1</v>
      </c>
      <c r="V35">
        <f>SUM(E35:U35)/17</f>
        <v>1</v>
      </c>
    </row>
    <row r="36" spans="2:24" x14ac:dyDescent="0.25">
      <c r="B36" s="49"/>
      <c r="C36" s="4" t="s">
        <v>31</v>
      </c>
      <c r="D36" s="3">
        <v>1</v>
      </c>
      <c r="E36" s="2">
        <v>0</v>
      </c>
      <c r="F36" s="2">
        <v>1</v>
      </c>
      <c r="G36" s="2">
        <v>1</v>
      </c>
      <c r="H36" s="2">
        <v>1</v>
      </c>
      <c r="I36" s="2">
        <v>1</v>
      </c>
      <c r="J36" s="2">
        <v>1</v>
      </c>
      <c r="K36" s="2">
        <v>1</v>
      </c>
      <c r="L36" s="25">
        <v>1</v>
      </c>
      <c r="M36" s="25">
        <v>1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6">
        <v>0</v>
      </c>
      <c r="V36">
        <f>SUM(E36:U36)/17</f>
        <v>0.47058823529411764</v>
      </c>
    </row>
    <row r="37" spans="2:24" x14ac:dyDescent="0.25">
      <c r="B37" s="49"/>
      <c r="C37" s="4" t="s">
        <v>32</v>
      </c>
      <c r="D37" s="3">
        <v>1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1</v>
      </c>
      <c r="L37" s="25">
        <v>0</v>
      </c>
      <c r="M37" s="25">
        <v>1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>
        <f>SUM(E37:U37)/17</f>
        <v>0.11764705882352941</v>
      </c>
    </row>
    <row r="38" spans="2:24" x14ac:dyDescent="0.25">
      <c r="B38" s="49"/>
      <c r="C38" s="4" t="s">
        <v>33</v>
      </c>
      <c r="D38" s="3">
        <v>2</v>
      </c>
      <c r="E38" s="2">
        <v>0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1</v>
      </c>
      <c r="L38" s="25">
        <v>1</v>
      </c>
      <c r="M38" s="25">
        <v>1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1</v>
      </c>
      <c r="U38" s="26">
        <v>1</v>
      </c>
      <c r="V38">
        <f>SUM(E38:U38)/17</f>
        <v>0.70588235294117652</v>
      </c>
    </row>
    <row r="39" spans="2:24" x14ac:dyDescent="0.25">
      <c r="B39" s="49"/>
      <c r="C39" s="4" t="s">
        <v>135</v>
      </c>
      <c r="D39" s="3">
        <v>1</v>
      </c>
      <c r="E39" s="2">
        <v>1</v>
      </c>
      <c r="F39" s="2">
        <v>1</v>
      </c>
      <c r="G39" s="2">
        <v>1</v>
      </c>
      <c r="H39" s="2">
        <v>1</v>
      </c>
      <c r="I39" s="2">
        <v>1</v>
      </c>
      <c r="J39" s="2">
        <v>1</v>
      </c>
      <c r="K39" s="2">
        <v>1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>
        <f>SUM(E39:U39)/17</f>
        <v>0.41176470588235292</v>
      </c>
    </row>
    <row r="40" spans="2:24" x14ac:dyDescent="0.25">
      <c r="B40" s="49"/>
      <c r="C40" s="4" t="s">
        <v>34</v>
      </c>
      <c r="D40" s="3">
        <v>1</v>
      </c>
      <c r="E40" s="2">
        <v>0</v>
      </c>
      <c r="F40" s="2">
        <v>1</v>
      </c>
      <c r="G40" s="2">
        <v>1</v>
      </c>
      <c r="H40" s="2">
        <v>1</v>
      </c>
      <c r="I40" s="2">
        <v>1</v>
      </c>
      <c r="J40" s="2">
        <v>1</v>
      </c>
      <c r="K40" s="2">
        <v>1</v>
      </c>
      <c r="L40" s="25">
        <v>1</v>
      </c>
      <c r="M40" s="25">
        <v>1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>
        <f>SUM(E40:U40)/17</f>
        <v>0.47058823529411764</v>
      </c>
    </row>
    <row r="41" spans="2:24" x14ac:dyDescent="0.25">
      <c r="B41" s="49"/>
      <c r="C41" s="4" t="s">
        <v>35</v>
      </c>
      <c r="D41" s="3">
        <v>1</v>
      </c>
      <c r="E41" s="2">
        <v>0</v>
      </c>
      <c r="F41" s="2">
        <v>1</v>
      </c>
      <c r="G41" s="2">
        <v>1</v>
      </c>
      <c r="H41" s="2">
        <v>0</v>
      </c>
      <c r="I41" s="2">
        <v>0</v>
      </c>
      <c r="J41" s="2">
        <v>0</v>
      </c>
      <c r="K41" s="2">
        <v>1</v>
      </c>
      <c r="L41" s="25">
        <v>1</v>
      </c>
      <c r="M41" s="25">
        <v>1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>
        <f>SUM(E41:U41)/17</f>
        <v>0.29411764705882354</v>
      </c>
    </row>
    <row r="42" spans="2:24" x14ac:dyDescent="0.25">
      <c r="B42" s="49"/>
      <c r="C42" s="4" t="s">
        <v>16</v>
      </c>
      <c r="D42" s="3">
        <v>1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>
        <f>SUM(E42:U42)/17</f>
        <v>0</v>
      </c>
    </row>
    <row r="43" spans="2:24" x14ac:dyDescent="0.25">
      <c r="B43" s="49"/>
      <c r="C43" s="4" t="s">
        <v>36</v>
      </c>
      <c r="D43" s="3">
        <v>1</v>
      </c>
      <c r="E43" s="2">
        <v>1</v>
      </c>
      <c r="F43" s="2">
        <v>1</v>
      </c>
      <c r="G43" s="2">
        <v>1</v>
      </c>
      <c r="H43" s="2">
        <v>1</v>
      </c>
      <c r="I43" s="2">
        <v>1</v>
      </c>
      <c r="J43" s="2">
        <v>1</v>
      </c>
      <c r="K43" s="2">
        <v>1</v>
      </c>
      <c r="L43" s="25">
        <v>1</v>
      </c>
      <c r="M43" s="25">
        <v>1</v>
      </c>
      <c r="N43" s="25">
        <v>1</v>
      </c>
      <c r="O43" s="25">
        <v>1</v>
      </c>
      <c r="P43" s="25">
        <v>1</v>
      </c>
      <c r="Q43" s="25">
        <v>1</v>
      </c>
      <c r="R43" s="25">
        <v>1</v>
      </c>
      <c r="S43" s="25">
        <v>1</v>
      </c>
      <c r="T43" s="25">
        <v>1</v>
      </c>
      <c r="U43" s="25">
        <v>1</v>
      </c>
      <c r="V43">
        <f>SUM(E43:U43)/17</f>
        <v>1</v>
      </c>
    </row>
    <row r="44" spans="2:24" x14ac:dyDescent="0.25">
      <c r="B44" s="49"/>
      <c r="C44" s="4" t="s">
        <v>136</v>
      </c>
      <c r="D44" s="3">
        <v>1</v>
      </c>
      <c r="E44" s="2">
        <v>1</v>
      </c>
      <c r="F44" s="2">
        <v>1</v>
      </c>
      <c r="G44" s="2">
        <v>1</v>
      </c>
      <c r="H44" s="2">
        <v>1</v>
      </c>
      <c r="I44" s="2">
        <v>1</v>
      </c>
      <c r="J44" s="2">
        <v>1</v>
      </c>
      <c r="K44" s="2">
        <v>1</v>
      </c>
      <c r="L44" s="25">
        <v>1</v>
      </c>
      <c r="M44" s="25">
        <v>1</v>
      </c>
      <c r="N44" s="25">
        <v>1</v>
      </c>
      <c r="O44" s="25">
        <v>1</v>
      </c>
      <c r="P44" s="25">
        <v>1</v>
      </c>
      <c r="Q44" s="25">
        <v>1</v>
      </c>
      <c r="R44" s="25">
        <v>1</v>
      </c>
      <c r="S44" s="25">
        <v>1</v>
      </c>
      <c r="T44" s="25">
        <v>1</v>
      </c>
      <c r="U44" s="25">
        <v>1</v>
      </c>
      <c r="V44">
        <f>SUM(E44:U44)/17</f>
        <v>1</v>
      </c>
    </row>
    <row r="45" spans="2:24" x14ac:dyDescent="0.25">
      <c r="B45" s="49"/>
      <c r="C45" s="4" t="s">
        <v>37</v>
      </c>
      <c r="D45" s="3">
        <v>1</v>
      </c>
      <c r="E45" s="2">
        <v>1</v>
      </c>
      <c r="F45" s="2">
        <v>1</v>
      </c>
      <c r="G45" s="2">
        <v>1</v>
      </c>
      <c r="H45" s="2">
        <v>1</v>
      </c>
      <c r="I45" s="2">
        <v>1</v>
      </c>
      <c r="J45" s="2">
        <v>1</v>
      </c>
      <c r="K45" s="2">
        <v>1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>
        <f>SUM(E45:U45)/17</f>
        <v>0.41176470588235292</v>
      </c>
    </row>
    <row r="46" spans="2:24" x14ac:dyDescent="0.25">
      <c r="B46" s="50"/>
      <c r="C46" s="4" t="s">
        <v>20</v>
      </c>
      <c r="D46" s="3">
        <v>1</v>
      </c>
      <c r="E46" s="2">
        <v>1</v>
      </c>
      <c r="F46" s="2">
        <v>1</v>
      </c>
      <c r="G46" s="2">
        <v>1</v>
      </c>
      <c r="H46" s="2">
        <v>1</v>
      </c>
      <c r="I46" s="2">
        <v>1</v>
      </c>
      <c r="J46" s="2">
        <v>1</v>
      </c>
      <c r="K46" s="2">
        <v>1</v>
      </c>
      <c r="L46" s="25">
        <v>1</v>
      </c>
      <c r="M46" s="25">
        <v>1</v>
      </c>
      <c r="N46" s="25">
        <v>1</v>
      </c>
      <c r="O46" s="25">
        <v>1</v>
      </c>
      <c r="P46" s="25">
        <v>0</v>
      </c>
      <c r="Q46" s="25">
        <v>1</v>
      </c>
      <c r="R46" s="25">
        <v>1</v>
      </c>
      <c r="S46" s="25">
        <v>1</v>
      </c>
      <c r="T46" s="25">
        <v>1</v>
      </c>
      <c r="U46" s="25">
        <v>1</v>
      </c>
      <c r="V46">
        <f>SUM(E46:U46)/17</f>
        <v>0.94117647058823528</v>
      </c>
    </row>
    <row r="47" spans="2:24" x14ac:dyDescent="0.25">
      <c r="B47" s="69" t="s">
        <v>252</v>
      </c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W47">
        <f>SUM(V23:V46)</f>
        <v>15.58823529411765</v>
      </c>
      <c r="X47" s="35">
        <f>W47/27*100</f>
        <v>57.734204793028333</v>
      </c>
    </row>
    <row r="48" spans="2:24" x14ac:dyDescent="0.25">
      <c r="B48" s="51" t="s">
        <v>38</v>
      </c>
      <c r="C48" s="4" t="s">
        <v>39</v>
      </c>
      <c r="D48" s="3">
        <v>1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1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>
        <f>SUM(E48:U48)/17</f>
        <v>5.8823529411764705E-2</v>
      </c>
    </row>
    <row r="49" spans="2:22" x14ac:dyDescent="0.25">
      <c r="B49" s="52"/>
      <c r="C49" s="4" t="s">
        <v>3</v>
      </c>
      <c r="D49" s="3">
        <v>1</v>
      </c>
      <c r="E49" s="2">
        <v>1</v>
      </c>
      <c r="F49" s="2">
        <v>1</v>
      </c>
      <c r="G49" s="2">
        <v>1</v>
      </c>
      <c r="H49" s="2">
        <v>1</v>
      </c>
      <c r="I49" s="2">
        <v>1</v>
      </c>
      <c r="J49" s="2">
        <v>1</v>
      </c>
      <c r="K49" s="2">
        <v>1</v>
      </c>
      <c r="L49" s="25">
        <v>1</v>
      </c>
      <c r="M49" s="25">
        <v>1</v>
      </c>
      <c r="N49" s="25">
        <v>0</v>
      </c>
      <c r="O49" s="25">
        <v>1</v>
      </c>
      <c r="P49" s="25">
        <v>1</v>
      </c>
      <c r="Q49" s="25">
        <v>1</v>
      </c>
      <c r="R49" s="25">
        <v>1</v>
      </c>
      <c r="S49" s="25">
        <v>1</v>
      </c>
      <c r="T49" s="25">
        <v>1</v>
      </c>
      <c r="U49" s="25">
        <v>0</v>
      </c>
      <c r="V49">
        <f>SUM(E49:U49)/17</f>
        <v>0.88235294117647056</v>
      </c>
    </row>
    <row r="50" spans="2:22" x14ac:dyDescent="0.25">
      <c r="B50" s="52"/>
      <c r="C50" s="4" t="s">
        <v>27</v>
      </c>
      <c r="D50" s="3">
        <v>1</v>
      </c>
      <c r="E50" s="2">
        <v>1</v>
      </c>
      <c r="F50" s="2">
        <v>1</v>
      </c>
      <c r="G50" s="2">
        <v>1</v>
      </c>
      <c r="H50" s="2">
        <v>1</v>
      </c>
      <c r="I50" s="2">
        <v>1</v>
      </c>
      <c r="J50" s="2">
        <v>1</v>
      </c>
      <c r="K50" s="2">
        <v>2</v>
      </c>
      <c r="L50" s="25">
        <v>1</v>
      </c>
      <c r="M50" s="25">
        <v>1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>
        <f>SUM(E50:U50)/17</f>
        <v>0.58823529411764708</v>
      </c>
    </row>
    <row r="51" spans="2:22" x14ac:dyDescent="0.25">
      <c r="B51" s="52"/>
      <c r="C51" s="4" t="s">
        <v>26</v>
      </c>
      <c r="D51" s="3">
        <v>2</v>
      </c>
      <c r="E51" s="2">
        <v>0</v>
      </c>
      <c r="F51" s="2">
        <v>1</v>
      </c>
      <c r="G51" s="2">
        <v>1</v>
      </c>
      <c r="H51" s="2">
        <v>2</v>
      </c>
      <c r="I51" s="2">
        <v>2</v>
      </c>
      <c r="J51" s="2">
        <v>1</v>
      </c>
      <c r="K51" s="2">
        <v>2</v>
      </c>
      <c r="L51" s="25">
        <v>1</v>
      </c>
      <c r="M51" s="25">
        <v>1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>
        <f>SUM(E51:U51)/17</f>
        <v>0.6470588235294118</v>
      </c>
    </row>
    <row r="52" spans="2:22" x14ac:dyDescent="0.25">
      <c r="B52" s="52"/>
      <c r="C52" s="4" t="s">
        <v>40</v>
      </c>
      <c r="D52" s="3">
        <v>1</v>
      </c>
      <c r="E52" s="2">
        <v>1</v>
      </c>
      <c r="F52" s="2">
        <v>1</v>
      </c>
      <c r="G52" s="2">
        <v>1</v>
      </c>
      <c r="H52" s="2">
        <v>1</v>
      </c>
      <c r="I52" s="2">
        <v>1</v>
      </c>
      <c r="J52" s="2">
        <v>1</v>
      </c>
      <c r="K52" s="2">
        <v>1</v>
      </c>
      <c r="L52" s="25">
        <v>1</v>
      </c>
      <c r="M52" s="25">
        <v>1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>
        <f>SUM(E52:U52)/17</f>
        <v>0.52941176470588236</v>
      </c>
    </row>
    <row r="53" spans="2:22" x14ac:dyDescent="0.25">
      <c r="B53" s="52"/>
      <c r="C53" s="4" t="s">
        <v>41</v>
      </c>
      <c r="D53" s="3">
        <v>1</v>
      </c>
      <c r="E53" s="2">
        <v>0</v>
      </c>
      <c r="F53" s="2">
        <v>1</v>
      </c>
      <c r="G53" s="2">
        <v>1</v>
      </c>
      <c r="H53" s="2">
        <v>1</v>
      </c>
      <c r="I53" s="2">
        <v>1</v>
      </c>
      <c r="J53" s="2">
        <v>1</v>
      </c>
      <c r="K53" s="2">
        <v>1</v>
      </c>
      <c r="L53" s="25">
        <v>1</v>
      </c>
      <c r="M53" s="25">
        <v>1</v>
      </c>
      <c r="N53" s="25">
        <v>1</v>
      </c>
      <c r="O53" s="25">
        <v>1</v>
      </c>
      <c r="P53" s="25">
        <v>1</v>
      </c>
      <c r="Q53" s="25">
        <v>1</v>
      </c>
      <c r="R53" s="25">
        <v>1</v>
      </c>
      <c r="S53" s="25">
        <v>1</v>
      </c>
      <c r="T53" s="25">
        <v>1</v>
      </c>
      <c r="U53" s="25">
        <v>1</v>
      </c>
      <c r="V53">
        <f>SUM(E53:U53)/17</f>
        <v>0.94117647058823528</v>
      </c>
    </row>
    <row r="54" spans="2:22" x14ac:dyDescent="0.25">
      <c r="B54" s="52"/>
      <c r="C54" s="4" t="s">
        <v>42</v>
      </c>
      <c r="D54" s="3">
        <v>1</v>
      </c>
      <c r="E54" s="2">
        <v>0</v>
      </c>
      <c r="F54" s="2">
        <v>0</v>
      </c>
      <c r="G54" s="2">
        <v>1</v>
      </c>
      <c r="H54" s="2">
        <v>1</v>
      </c>
      <c r="I54" s="2">
        <v>1</v>
      </c>
      <c r="J54" s="2">
        <v>0</v>
      </c>
      <c r="K54" s="2">
        <v>1</v>
      </c>
      <c r="L54" s="25">
        <v>1</v>
      </c>
      <c r="M54" s="25">
        <v>1</v>
      </c>
      <c r="N54" s="25">
        <v>0</v>
      </c>
      <c r="O54" s="25">
        <v>0</v>
      </c>
      <c r="P54" s="25">
        <v>0</v>
      </c>
      <c r="Q54" s="25">
        <v>1</v>
      </c>
      <c r="R54" s="25">
        <v>0</v>
      </c>
      <c r="S54" s="25">
        <v>0</v>
      </c>
      <c r="T54" s="25">
        <v>1</v>
      </c>
      <c r="U54" s="25">
        <v>1</v>
      </c>
      <c r="V54">
        <f>SUM(E54:U54)/17</f>
        <v>0.52941176470588236</v>
      </c>
    </row>
    <row r="55" spans="2:22" x14ac:dyDescent="0.25">
      <c r="B55" s="52"/>
      <c r="C55" s="4" t="s">
        <v>43</v>
      </c>
      <c r="D55" s="3">
        <v>1</v>
      </c>
      <c r="E55" s="2">
        <v>1</v>
      </c>
      <c r="F55" s="2">
        <v>1</v>
      </c>
      <c r="G55" s="2">
        <v>0</v>
      </c>
      <c r="H55" s="2">
        <v>1</v>
      </c>
      <c r="I55" s="2">
        <v>1</v>
      </c>
      <c r="J55" s="2">
        <v>0</v>
      </c>
      <c r="K55" s="2">
        <v>1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>
        <f>SUM(E55:U55)/17</f>
        <v>0.29411764705882354</v>
      </c>
    </row>
    <row r="56" spans="2:22" x14ac:dyDescent="0.25">
      <c r="B56" s="52"/>
      <c r="C56" s="4" t="s">
        <v>44</v>
      </c>
      <c r="D56" s="3">
        <v>2</v>
      </c>
      <c r="E56" s="2">
        <v>1</v>
      </c>
      <c r="F56" s="2">
        <v>0</v>
      </c>
      <c r="G56" s="2">
        <v>1</v>
      </c>
      <c r="H56" s="2">
        <v>2</v>
      </c>
      <c r="I56" s="2">
        <v>2</v>
      </c>
      <c r="J56" s="2">
        <v>1</v>
      </c>
      <c r="K56" s="2">
        <v>2</v>
      </c>
      <c r="L56" s="25">
        <v>1</v>
      </c>
      <c r="M56" s="25">
        <v>1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1</v>
      </c>
      <c r="U56" s="25">
        <v>1</v>
      </c>
      <c r="V56">
        <f>SUM(E56:U56)/17</f>
        <v>0.76470588235294112</v>
      </c>
    </row>
    <row r="57" spans="2:22" x14ac:dyDescent="0.25">
      <c r="B57" s="52"/>
      <c r="C57" s="4" t="s">
        <v>45</v>
      </c>
      <c r="D57" s="3">
        <v>2</v>
      </c>
      <c r="E57" s="2">
        <v>1</v>
      </c>
      <c r="F57" s="2">
        <v>0</v>
      </c>
      <c r="G57" s="2">
        <v>1</v>
      </c>
      <c r="H57" s="2">
        <v>2</v>
      </c>
      <c r="I57" s="2">
        <v>2</v>
      </c>
      <c r="J57" s="2">
        <v>1</v>
      </c>
      <c r="K57" s="2">
        <v>2</v>
      </c>
      <c r="L57" s="25">
        <v>1</v>
      </c>
      <c r="M57" s="25">
        <v>1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>
        <f>SUM(E57:U57)/17</f>
        <v>0.6470588235294118</v>
      </c>
    </row>
    <row r="58" spans="2:22" x14ac:dyDescent="0.25">
      <c r="B58" s="52"/>
      <c r="C58" s="4" t="s">
        <v>46</v>
      </c>
      <c r="D58" s="3">
        <v>2</v>
      </c>
      <c r="E58" s="2">
        <v>1</v>
      </c>
      <c r="F58" s="2">
        <v>0</v>
      </c>
      <c r="G58" s="2">
        <v>1</v>
      </c>
      <c r="H58" s="2">
        <v>2</v>
      </c>
      <c r="I58" s="2">
        <v>2</v>
      </c>
      <c r="J58" s="2">
        <v>1</v>
      </c>
      <c r="K58" s="2">
        <v>2</v>
      </c>
      <c r="L58" s="25">
        <v>1</v>
      </c>
      <c r="M58" s="25">
        <v>1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>
        <f>SUM(E58:U58)/17</f>
        <v>0.6470588235294118</v>
      </c>
    </row>
    <row r="59" spans="2:22" x14ac:dyDescent="0.25">
      <c r="B59" s="52"/>
      <c r="C59" s="4" t="s">
        <v>22</v>
      </c>
      <c r="D59" s="3">
        <v>1</v>
      </c>
      <c r="E59" s="2">
        <v>1</v>
      </c>
      <c r="F59" s="2">
        <v>1</v>
      </c>
      <c r="G59" s="2">
        <v>1</v>
      </c>
      <c r="H59" s="2">
        <v>1</v>
      </c>
      <c r="I59" s="2">
        <v>1</v>
      </c>
      <c r="J59" s="2">
        <v>1</v>
      </c>
      <c r="K59" s="2">
        <v>1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>
        <f>SUM(E59:U59)/17</f>
        <v>0.41176470588235292</v>
      </c>
    </row>
    <row r="60" spans="2:22" x14ac:dyDescent="0.25">
      <c r="B60" s="52"/>
      <c r="C60" s="4" t="s">
        <v>47</v>
      </c>
      <c r="D60" s="3">
        <v>2</v>
      </c>
      <c r="E60" s="2">
        <v>1</v>
      </c>
      <c r="F60" s="2">
        <v>0</v>
      </c>
      <c r="G60" s="2">
        <v>1</v>
      </c>
      <c r="H60" s="2">
        <v>2</v>
      </c>
      <c r="I60" s="2">
        <v>2</v>
      </c>
      <c r="J60" s="2">
        <v>1</v>
      </c>
      <c r="K60" s="2">
        <v>2</v>
      </c>
      <c r="L60" s="25">
        <v>1</v>
      </c>
      <c r="M60" s="25">
        <v>1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>
        <f>SUM(E60:U60)/17</f>
        <v>0.6470588235294118</v>
      </c>
    </row>
    <row r="61" spans="2:22" x14ac:dyDescent="0.25">
      <c r="B61" s="52"/>
      <c r="C61" s="4" t="s">
        <v>48</v>
      </c>
      <c r="D61" s="3">
        <v>2</v>
      </c>
      <c r="E61" s="2">
        <v>1</v>
      </c>
      <c r="F61" s="2">
        <v>1</v>
      </c>
      <c r="G61" s="2">
        <v>0</v>
      </c>
      <c r="H61" s="2">
        <v>2</v>
      </c>
      <c r="I61" s="2">
        <v>2</v>
      </c>
      <c r="J61" s="2">
        <v>1</v>
      </c>
      <c r="K61" s="2">
        <v>2</v>
      </c>
      <c r="L61" s="25">
        <v>1</v>
      </c>
      <c r="M61" s="25">
        <v>1</v>
      </c>
      <c r="N61" s="25">
        <v>1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>
        <f>SUM(E61:U61)/17</f>
        <v>0.70588235294117652</v>
      </c>
    </row>
    <row r="62" spans="2:22" x14ac:dyDescent="0.25">
      <c r="B62" s="52"/>
      <c r="C62" s="4" t="s">
        <v>49</v>
      </c>
      <c r="D62" s="3">
        <v>2</v>
      </c>
      <c r="E62" s="2">
        <v>1</v>
      </c>
      <c r="F62" s="2">
        <v>1</v>
      </c>
      <c r="G62" s="2">
        <v>1</v>
      </c>
      <c r="H62" s="2">
        <v>2</v>
      </c>
      <c r="I62" s="2">
        <v>2</v>
      </c>
      <c r="J62" s="2">
        <v>1</v>
      </c>
      <c r="K62" s="2">
        <v>2</v>
      </c>
      <c r="L62" s="25">
        <v>1</v>
      </c>
      <c r="M62" s="25">
        <v>1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1</v>
      </c>
      <c r="U62" s="25">
        <v>1</v>
      </c>
      <c r="V62">
        <f>SUM(E62:U62)/17</f>
        <v>0.82352941176470584</v>
      </c>
    </row>
    <row r="63" spans="2:22" x14ac:dyDescent="0.25">
      <c r="B63" s="52"/>
      <c r="C63" s="4" t="s">
        <v>50</v>
      </c>
      <c r="D63" s="3">
        <v>3</v>
      </c>
      <c r="E63" s="2">
        <v>1</v>
      </c>
      <c r="F63" s="2">
        <v>1</v>
      </c>
      <c r="G63" s="2">
        <v>1</v>
      </c>
      <c r="H63" s="2">
        <v>3</v>
      </c>
      <c r="I63" s="2">
        <v>3</v>
      </c>
      <c r="J63" s="2">
        <v>1</v>
      </c>
      <c r="K63" s="2">
        <v>3</v>
      </c>
      <c r="L63" s="25">
        <v>1</v>
      </c>
      <c r="M63" s="25">
        <v>1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1</v>
      </c>
      <c r="U63" s="25">
        <v>1</v>
      </c>
      <c r="V63">
        <f>SUM(E63:U63)/17</f>
        <v>1</v>
      </c>
    </row>
    <row r="64" spans="2:22" x14ac:dyDescent="0.25">
      <c r="B64" s="52"/>
      <c r="C64" s="4" t="s">
        <v>51</v>
      </c>
      <c r="D64" s="3">
        <v>6</v>
      </c>
      <c r="E64" s="2">
        <v>1</v>
      </c>
      <c r="F64" s="2">
        <v>1</v>
      </c>
      <c r="G64" s="2">
        <v>1</v>
      </c>
      <c r="H64" s="2">
        <v>6</v>
      </c>
      <c r="I64" s="2">
        <v>6</v>
      </c>
      <c r="J64" s="2">
        <v>1</v>
      </c>
      <c r="K64" s="2">
        <v>6</v>
      </c>
      <c r="L64" s="25">
        <v>1</v>
      </c>
      <c r="M64" s="25">
        <v>1</v>
      </c>
      <c r="N64" s="25">
        <v>1</v>
      </c>
      <c r="O64" s="25">
        <v>1</v>
      </c>
      <c r="P64" s="25">
        <v>1</v>
      </c>
      <c r="Q64" s="25">
        <v>1</v>
      </c>
      <c r="R64" s="25">
        <v>1</v>
      </c>
      <c r="S64" s="25">
        <v>1</v>
      </c>
      <c r="T64" s="25">
        <v>1</v>
      </c>
      <c r="U64" s="25">
        <v>1</v>
      </c>
      <c r="V64">
        <f>SUM(E64:U64)/17</f>
        <v>1.8823529411764706</v>
      </c>
    </row>
    <row r="65" spans="2:22" x14ac:dyDescent="0.25">
      <c r="B65" s="52"/>
      <c r="C65" s="4" t="s">
        <v>52</v>
      </c>
      <c r="D65" s="3">
        <v>2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5">
        <v>1</v>
      </c>
      <c r="M65" s="25">
        <v>1</v>
      </c>
      <c r="N65" s="25">
        <v>1</v>
      </c>
      <c r="O65" s="25">
        <v>1</v>
      </c>
      <c r="P65" s="25">
        <v>1</v>
      </c>
      <c r="Q65" s="25">
        <v>1</v>
      </c>
      <c r="R65" s="25">
        <v>1</v>
      </c>
      <c r="S65" s="25">
        <v>1</v>
      </c>
      <c r="T65" s="25">
        <v>1</v>
      </c>
      <c r="U65" s="25">
        <v>1</v>
      </c>
      <c r="V65">
        <f>SUM(E65:U65)/17</f>
        <v>1.411764705882353</v>
      </c>
    </row>
    <row r="66" spans="2:22" x14ac:dyDescent="0.25">
      <c r="B66" s="52"/>
      <c r="C66" s="4" t="s">
        <v>28</v>
      </c>
      <c r="D66" s="3">
        <v>1</v>
      </c>
      <c r="E66" s="2">
        <v>0</v>
      </c>
      <c r="F66" s="2">
        <v>0</v>
      </c>
      <c r="G66" s="2">
        <v>0</v>
      </c>
      <c r="H66" s="2">
        <v>1</v>
      </c>
      <c r="I66" s="2">
        <v>1</v>
      </c>
      <c r="J66" s="2">
        <v>0</v>
      </c>
      <c r="K66" s="2">
        <v>1</v>
      </c>
      <c r="L66" s="25">
        <v>1</v>
      </c>
      <c r="M66" s="25">
        <v>1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>
        <f>SUM(E66:U66)/17</f>
        <v>0.29411764705882354</v>
      </c>
    </row>
    <row r="67" spans="2:22" x14ac:dyDescent="0.25">
      <c r="B67" s="52"/>
      <c r="C67" s="4" t="s">
        <v>53</v>
      </c>
      <c r="D67" s="3">
        <v>1</v>
      </c>
      <c r="E67" s="2">
        <v>1</v>
      </c>
      <c r="F67" s="2">
        <v>1</v>
      </c>
      <c r="G67" s="2">
        <v>1</v>
      </c>
      <c r="H67" s="2">
        <v>1</v>
      </c>
      <c r="I67" s="2">
        <v>1</v>
      </c>
      <c r="J67" s="2">
        <v>1</v>
      </c>
      <c r="K67" s="2">
        <v>1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>
        <f>SUM(E67:U67)/17</f>
        <v>0.41176470588235292</v>
      </c>
    </row>
    <row r="68" spans="2:22" x14ac:dyDescent="0.25">
      <c r="B68" s="52"/>
      <c r="C68" s="4" t="s">
        <v>33</v>
      </c>
      <c r="D68" s="3">
        <v>2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1</v>
      </c>
      <c r="K68" s="2">
        <v>1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>
        <f>SUM(E68:U68)/17</f>
        <v>0.52941176470588236</v>
      </c>
    </row>
    <row r="69" spans="2:22" x14ac:dyDescent="0.25">
      <c r="B69" s="52"/>
      <c r="C69" s="4" t="s">
        <v>134</v>
      </c>
      <c r="D69" s="3">
        <v>1</v>
      </c>
      <c r="E69" s="2">
        <v>1</v>
      </c>
      <c r="F69" s="2">
        <v>1</v>
      </c>
      <c r="G69" s="2">
        <v>1</v>
      </c>
      <c r="H69" s="2">
        <v>1</v>
      </c>
      <c r="I69" s="2">
        <v>1</v>
      </c>
      <c r="J69" s="2">
        <v>1</v>
      </c>
      <c r="K69" s="2">
        <v>1</v>
      </c>
      <c r="L69" s="25">
        <v>1</v>
      </c>
      <c r="M69" s="25">
        <v>1</v>
      </c>
      <c r="N69" s="25">
        <v>1</v>
      </c>
      <c r="O69" s="25">
        <v>1</v>
      </c>
      <c r="P69" s="25">
        <v>1</v>
      </c>
      <c r="Q69" s="25">
        <v>1</v>
      </c>
      <c r="R69" s="25">
        <v>1</v>
      </c>
      <c r="S69" s="25">
        <v>1</v>
      </c>
      <c r="T69" s="25">
        <v>1</v>
      </c>
      <c r="U69" s="25">
        <v>1</v>
      </c>
      <c r="V69">
        <f>SUM(E69:U69)/17</f>
        <v>1</v>
      </c>
    </row>
    <row r="70" spans="2:22" x14ac:dyDescent="0.25">
      <c r="B70" s="52"/>
      <c r="C70" s="4" t="s">
        <v>54</v>
      </c>
      <c r="D70" s="3">
        <v>2</v>
      </c>
      <c r="E70" s="2">
        <v>2</v>
      </c>
      <c r="F70" s="2">
        <v>2</v>
      </c>
      <c r="G70" s="2">
        <v>2</v>
      </c>
      <c r="H70" s="2">
        <v>2</v>
      </c>
      <c r="I70" s="2">
        <v>2</v>
      </c>
      <c r="J70" s="2">
        <v>2</v>
      </c>
      <c r="K70" s="2">
        <v>2</v>
      </c>
      <c r="L70" s="25">
        <v>1</v>
      </c>
      <c r="M70" s="25">
        <v>1</v>
      </c>
      <c r="N70" s="25">
        <v>1</v>
      </c>
      <c r="O70" s="25">
        <v>1</v>
      </c>
      <c r="P70" s="25">
        <v>1</v>
      </c>
      <c r="Q70" s="25">
        <v>1</v>
      </c>
      <c r="R70" s="25">
        <v>1</v>
      </c>
      <c r="S70" s="25">
        <v>1</v>
      </c>
      <c r="T70" s="25">
        <v>1</v>
      </c>
      <c r="U70" s="25">
        <v>1</v>
      </c>
      <c r="V70">
        <f>SUM(E70:U70)/17</f>
        <v>1.411764705882353</v>
      </c>
    </row>
    <row r="71" spans="2:22" x14ac:dyDescent="0.25">
      <c r="B71" s="52"/>
      <c r="C71" s="4" t="s">
        <v>55</v>
      </c>
      <c r="D71" s="3">
        <v>5</v>
      </c>
      <c r="E71" s="2">
        <v>5</v>
      </c>
      <c r="F71" s="2">
        <v>5</v>
      </c>
      <c r="G71" s="2">
        <v>5</v>
      </c>
      <c r="H71" s="2">
        <v>5</v>
      </c>
      <c r="I71" s="2">
        <v>5</v>
      </c>
      <c r="J71" s="2">
        <v>5</v>
      </c>
      <c r="K71" s="2">
        <v>5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>
        <f>SUM(E71:U71)/17</f>
        <v>2.0588235294117645</v>
      </c>
    </row>
    <row r="72" spans="2:22" x14ac:dyDescent="0.25">
      <c r="B72" s="52"/>
      <c r="C72" s="4" t="s">
        <v>56</v>
      </c>
      <c r="D72" s="3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>
        <f>SUM(E72:U72)/17</f>
        <v>0.82352941176470584</v>
      </c>
    </row>
    <row r="73" spans="2:22" x14ac:dyDescent="0.25">
      <c r="B73" s="52"/>
      <c r="C73" s="4" t="s">
        <v>57</v>
      </c>
      <c r="D73" s="3">
        <v>1</v>
      </c>
      <c r="E73" s="2">
        <v>1</v>
      </c>
      <c r="F73" s="2">
        <v>1</v>
      </c>
      <c r="G73" s="2">
        <v>1</v>
      </c>
      <c r="H73" s="2">
        <v>1</v>
      </c>
      <c r="I73" s="2">
        <v>1</v>
      </c>
      <c r="J73" s="2">
        <v>1</v>
      </c>
      <c r="K73" s="2">
        <v>1</v>
      </c>
      <c r="L73" s="25">
        <v>1</v>
      </c>
      <c r="M73" s="25">
        <v>1</v>
      </c>
      <c r="N73" s="25">
        <v>1</v>
      </c>
      <c r="O73" s="25">
        <v>1</v>
      </c>
      <c r="P73" s="25">
        <v>1</v>
      </c>
      <c r="Q73" s="25">
        <v>1</v>
      </c>
      <c r="R73" s="25">
        <v>1</v>
      </c>
      <c r="S73" s="25">
        <v>1</v>
      </c>
      <c r="T73" s="25">
        <v>1</v>
      </c>
      <c r="U73" s="25">
        <v>1</v>
      </c>
      <c r="V73">
        <f>SUM(E73:U73)/17</f>
        <v>1</v>
      </c>
    </row>
    <row r="74" spans="2:22" x14ac:dyDescent="0.25">
      <c r="B74" s="52"/>
      <c r="C74" s="4" t="s">
        <v>58</v>
      </c>
      <c r="D74" s="3">
        <v>1</v>
      </c>
      <c r="E74" s="2">
        <v>1</v>
      </c>
      <c r="F74" s="2">
        <v>1</v>
      </c>
      <c r="G74" s="2">
        <v>1</v>
      </c>
      <c r="H74" s="2">
        <v>1</v>
      </c>
      <c r="I74" s="2">
        <v>1</v>
      </c>
      <c r="J74" s="2">
        <v>1</v>
      </c>
      <c r="K74" s="2">
        <v>1</v>
      </c>
      <c r="L74" s="25">
        <v>1</v>
      </c>
      <c r="M74" s="25">
        <v>1</v>
      </c>
      <c r="N74" s="25">
        <v>1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>
        <f>SUM(E74:U74)/17</f>
        <v>0.58823529411764708</v>
      </c>
    </row>
    <row r="75" spans="2:22" x14ac:dyDescent="0.25">
      <c r="B75" s="52"/>
      <c r="C75" s="4" t="s">
        <v>207</v>
      </c>
      <c r="D75" s="3">
        <v>1</v>
      </c>
      <c r="E75" s="2"/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>
        <f>SUM(E75:U75)/17</f>
        <v>0</v>
      </c>
    </row>
    <row r="76" spans="2:22" x14ac:dyDescent="0.25">
      <c r="B76" s="52"/>
      <c r="C76" s="4" t="s">
        <v>59</v>
      </c>
      <c r="D76" s="3">
        <v>12</v>
      </c>
      <c r="E76" s="2">
        <v>3</v>
      </c>
      <c r="F76" s="2">
        <v>3</v>
      </c>
      <c r="G76" s="2">
        <v>6</v>
      </c>
      <c r="H76" s="2">
        <v>12</v>
      </c>
      <c r="I76" s="2">
        <v>12</v>
      </c>
      <c r="J76" s="2">
        <v>8</v>
      </c>
      <c r="K76" s="2">
        <v>12</v>
      </c>
      <c r="L76" s="25">
        <v>1</v>
      </c>
      <c r="M76" s="25">
        <v>1</v>
      </c>
      <c r="N76" s="25">
        <v>1</v>
      </c>
      <c r="O76" s="25">
        <v>1</v>
      </c>
      <c r="P76" s="25">
        <v>1</v>
      </c>
      <c r="Q76" s="25">
        <v>1</v>
      </c>
      <c r="R76" s="25">
        <v>1</v>
      </c>
      <c r="S76" s="25">
        <v>1</v>
      </c>
      <c r="T76" s="25">
        <v>1</v>
      </c>
      <c r="U76" s="25">
        <v>1</v>
      </c>
      <c r="V76">
        <f>SUM(E76:U76)/17</f>
        <v>3.8823529411764706</v>
      </c>
    </row>
    <row r="77" spans="2:22" x14ac:dyDescent="0.25">
      <c r="B77" s="52"/>
      <c r="C77" s="4" t="s">
        <v>60</v>
      </c>
      <c r="D77" s="3">
        <v>1</v>
      </c>
      <c r="E77" s="2">
        <v>1</v>
      </c>
      <c r="F77" s="2">
        <v>1</v>
      </c>
      <c r="G77" s="2">
        <v>1</v>
      </c>
      <c r="H77" s="2">
        <v>1</v>
      </c>
      <c r="I77" s="2">
        <v>1</v>
      </c>
      <c r="J77" s="2">
        <v>1</v>
      </c>
      <c r="K77" s="2">
        <v>1</v>
      </c>
      <c r="L77" s="25">
        <v>1</v>
      </c>
      <c r="M77" s="25">
        <v>1</v>
      </c>
      <c r="N77" s="25">
        <v>1</v>
      </c>
      <c r="O77" s="25">
        <v>1</v>
      </c>
      <c r="P77" s="25">
        <v>1</v>
      </c>
      <c r="Q77" s="25">
        <v>1</v>
      </c>
      <c r="R77" s="25">
        <v>1</v>
      </c>
      <c r="S77" s="25">
        <v>1</v>
      </c>
      <c r="T77" s="25">
        <v>1</v>
      </c>
      <c r="U77" s="25">
        <v>1</v>
      </c>
      <c r="V77">
        <f>SUM(E77:U77)/17</f>
        <v>1</v>
      </c>
    </row>
    <row r="78" spans="2:22" x14ac:dyDescent="0.25">
      <c r="B78" s="52"/>
      <c r="C78" s="4" t="s">
        <v>61</v>
      </c>
      <c r="D78" s="3">
        <v>10</v>
      </c>
      <c r="E78" s="2">
        <v>10</v>
      </c>
      <c r="F78" s="2">
        <v>10</v>
      </c>
      <c r="G78" s="2">
        <v>10</v>
      </c>
      <c r="H78" s="2">
        <v>10</v>
      </c>
      <c r="I78" s="2">
        <v>10</v>
      </c>
      <c r="J78" s="2">
        <v>10</v>
      </c>
      <c r="K78" s="2">
        <v>10</v>
      </c>
      <c r="L78" s="25">
        <v>1</v>
      </c>
      <c r="M78" s="25">
        <v>1</v>
      </c>
      <c r="N78" s="25">
        <v>1</v>
      </c>
      <c r="O78" s="25">
        <v>1</v>
      </c>
      <c r="P78" s="25">
        <v>1</v>
      </c>
      <c r="Q78" s="25">
        <v>1</v>
      </c>
      <c r="R78" s="25">
        <v>1</v>
      </c>
      <c r="S78" s="25">
        <v>1</v>
      </c>
      <c r="T78" s="25">
        <v>1</v>
      </c>
      <c r="U78" s="25">
        <v>1</v>
      </c>
      <c r="V78">
        <f>SUM(E78:U78)/17</f>
        <v>4.7058823529411766</v>
      </c>
    </row>
    <row r="79" spans="2:22" x14ac:dyDescent="0.25">
      <c r="B79" s="52"/>
      <c r="C79" s="4" t="s">
        <v>23</v>
      </c>
      <c r="D79" s="3">
        <v>1</v>
      </c>
      <c r="E79" s="2">
        <v>0</v>
      </c>
      <c r="F79" s="2">
        <v>0</v>
      </c>
      <c r="G79" s="2">
        <v>0</v>
      </c>
      <c r="H79" s="2">
        <v>1</v>
      </c>
      <c r="I79" s="2">
        <v>1</v>
      </c>
      <c r="J79" s="2">
        <v>0</v>
      </c>
      <c r="K79" s="2">
        <v>1</v>
      </c>
      <c r="L79" s="25">
        <v>1</v>
      </c>
      <c r="M79" s="25">
        <v>1</v>
      </c>
      <c r="N79" s="25">
        <v>1</v>
      </c>
      <c r="O79" s="25">
        <v>1</v>
      </c>
      <c r="P79" s="25">
        <v>1</v>
      </c>
      <c r="Q79" s="25">
        <v>1</v>
      </c>
      <c r="R79" s="25">
        <v>1</v>
      </c>
      <c r="S79" s="25">
        <v>1</v>
      </c>
      <c r="T79" s="25">
        <v>1</v>
      </c>
      <c r="U79" s="25">
        <v>1</v>
      </c>
      <c r="V79">
        <f>SUM(E79:U79)/17</f>
        <v>0.76470588235294112</v>
      </c>
    </row>
    <row r="80" spans="2:22" x14ac:dyDescent="0.25">
      <c r="B80" s="52"/>
      <c r="C80" s="4" t="s">
        <v>24</v>
      </c>
      <c r="D80" s="3">
        <v>1</v>
      </c>
      <c r="E80" s="2">
        <v>0</v>
      </c>
      <c r="F80" s="2">
        <v>0</v>
      </c>
      <c r="G80" s="2">
        <v>0</v>
      </c>
      <c r="H80" s="2">
        <v>1</v>
      </c>
      <c r="I80" s="2">
        <v>1</v>
      </c>
      <c r="J80" s="2">
        <v>0</v>
      </c>
      <c r="K80" s="2">
        <v>1</v>
      </c>
      <c r="L80" s="25">
        <v>1</v>
      </c>
      <c r="M80" s="25">
        <v>1</v>
      </c>
      <c r="N80" s="25">
        <v>1</v>
      </c>
      <c r="O80" s="25">
        <v>1</v>
      </c>
      <c r="P80" s="25">
        <v>1</v>
      </c>
      <c r="Q80" s="25">
        <v>1</v>
      </c>
      <c r="R80" s="25">
        <v>1</v>
      </c>
      <c r="S80" s="25">
        <v>1</v>
      </c>
      <c r="T80" s="25">
        <v>1</v>
      </c>
      <c r="U80" s="25">
        <v>1</v>
      </c>
      <c r="V80">
        <f>SUM(E80:U80)/17</f>
        <v>0.76470588235294112</v>
      </c>
    </row>
    <row r="81" spans="2:22" x14ac:dyDescent="0.25">
      <c r="B81" s="52"/>
      <c r="C81" s="4" t="s">
        <v>62</v>
      </c>
      <c r="D81" s="3">
        <v>1</v>
      </c>
      <c r="E81" s="2">
        <v>1</v>
      </c>
      <c r="F81" s="2">
        <v>1</v>
      </c>
      <c r="G81" s="2">
        <v>1</v>
      </c>
      <c r="H81" s="2">
        <v>1</v>
      </c>
      <c r="I81" s="2">
        <v>1</v>
      </c>
      <c r="J81" s="2">
        <v>1</v>
      </c>
      <c r="K81" s="2">
        <v>1</v>
      </c>
      <c r="L81" s="25">
        <v>1</v>
      </c>
      <c r="M81" s="25">
        <v>1</v>
      </c>
      <c r="N81" s="25">
        <v>1</v>
      </c>
      <c r="O81" s="25">
        <v>1</v>
      </c>
      <c r="P81" s="25">
        <v>1</v>
      </c>
      <c r="Q81" s="25">
        <v>1</v>
      </c>
      <c r="R81" s="25">
        <v>1</v>
      </c>
      <c r="S81" s="25">
        <v>1</v>
      </c>
      <c r="T81" s="25">
        <v>1</v>
      </c>
      <c r="U81" s="25">
        <v>1</v>
      </c>
      <c r="V81">
        <f>SUM(E81:U81)/17</f>
        <v>1</v>
      </c>
    </row>
    <row r="82" spans="2:22" x14ac:dyDescent="0.25">
      <c r="B82" s="52"/>
      <c r="C82" s="4" t="s">
        <v>63</v>
      </c>
      <c r="D82" s="3">
        <v>1</v>
      </c>
      <c r="E82" s="2">
        <v>0</v>
      </c>
      <c r="F82" s="2">
        <v>1</v>
      </c>
      <c r="G82" s="2">
        <v>1</v>
      </c>
      <c r="H82" s="2">
        <v>1</v>
      </c>
      <c r="I82" s="2">
        <v>1</v>
      </c>
      <c r="J82" s="2">
        <v>1</v>
      </c>
      <c r="K82" s="2">
        <v>1</v>
      </c>
      <c r="L82" s="25">
        <v>1</v>
      </c>
      <c r="M82" s="25">
        <v>1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>
        <f>SUM(E82:U82)/17</f>
        <v>0.47058823529411764</v>
      </c>
    </row>
    <row r="83" spans="2:22" x14ac:dyDescent="0.25">
      <c r="B83" s="52"/>
      <c r="C83" s="4" t="s">
        <v>64</v>
      </c>
      <c r="D83" s="3">
        <v>1</v>
      </c>
      <c r="E83" s="2">
        <v>0</v>
      </c>
      <c r="F83" s="2">
        <v>0</v>
      </c>
      <c r="G83" s="2">
        <v>0</v>
      </c>
      <c r="H83" s="2">
        <v>1</v>
      </c>
      <c r="I83" s="2">
        <v>1</v>
      </c>
      <c r="J83" s="2">
        <v>0</v>
      </c>
      <c r="K83" s="2">
        <v>1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>
        <f>SUM(E83:U83)/17</f>
        <v>0.17647058823529413</v>
      </c>
    </row>
    <row r="84" spans="2:22" x14ac:dyDescent="0.25">
      <c r="B84" s="52"/>
      <c r="C84" s="4" t="s">
        <v>21</v>
      </c>
      <c r="D84" s="3">
        <v>2</v>
      </c>
      <c r="E84" s="2">
        <v>0</v>
      </c>
      <c r="F84" s="2">
        <v>1</v>
      </c>
      <c r="G84" s="2">
        <v>1</v>
      </c>
      <c r="H84" s="2">
        <v>2</v>
      </c>
      <c r="I84" s="2">
        <v>2</v>
      </c>
      <c r="J84" s="2">
        <v>1</v>
      </c>
      <c r="K84" s="2">
        <v>2</v>
      </c>
      <c r="L84" s="25">
        <v>1</v>
      </c>
      <c r="M84" s="25">
        <v>1</v>
      </c>
      <c r="N84" s="25">
        <v>1</v>
      </c>
      <c r="O84" s="25">
        <v>1</v>
      </c>
      <c r="P84" s="25">
        <v>0</v>
      </c>
      <c r="Q84" s="25">
        <v>0</v>
      </c>
      <c r="R84" s="25">
        <v>0</v>
      </c>
      <c r="S84" s="25">
        <v>0</v>
      </c>
      <c r="T84" s="25">
        <v>1</v>
      </c>
      <c r="U84" s="25">
        <v>1</v>
      </c>
      <c r="V84">
        <f>SUM(E84:U84)/17</f>
        <v>0.88235294117647056</v>
      </c>
    </row>
    <row r="85" spans="2:22" x14ac:dyDescent="0.25">
      <c r="B85" s="52"/>
      <c r="C85" s="4" t="s">
        <v>31</v>
      </c>
      <c r="D85" s="3">
        <v>1</v>
      </c>
      <c r="E85" s="2">
        <v>1</v>
      </c>
      <c r="F85" s="2">
        <v>1</v>
      </c>
      <c r="G85" s="2">
        <v>1</v>
      </c>
      <c r="H85" s="2">
        <v>1</v>
      </c>
      <c r="I85" s="2">
        <v>1</v>
      </c>
      <c r="J85" s="2">
        <v>1</v>
      </c>
      <c r="K85" s="2">
        <v>1</v>
      </c>
      <c r="L85" s="25">
        <v>1</v>
      </c>
      <c r="M85" s="25">
        <v>1</v>
      </c>
      <c r="N85" s="25">
        <v>1</v>
      </c>
      <c r="O85" s="25">
        <v>1</v>
      </c>
      <c r="P85" s="25">
        <v>1</v>
      </c>
      <c r="Q85" s="25">
        <v>1</v>
      </c>
      <c r="R85" s="25">
        <v>1</v>
      </c>
      <c r="S85" s="25">
        <v>1</v>
      </c>
      <c r="T85" s="25">
        <v>1</v>
      </c>
      <c r="U85" s="25">
        <v>1</v>
      </c>
      <c r="V85">
        <f>SUM(E85:U85)/17</f>
        <v>1</v>
      </c>
    </row>
    <row r="86" spans="2:22" x14ac:dyDescent="0.25">
      <c r="B86" s="52"/>
      <c r="C86" s="4" t="s">
        <v>65</v>
      </c>
      <c r="D86" s="3">
        <v>2</v>
      </c>
      <c r="E86" s="2">
        <v>0</v>
      </c>
      <c r="F86" s="2">
        <v>1</v>
      </c>
      <c r="G86" s="2">
        <v>1</v>
      </c>
      <c r="H86" s="2">
        <v>2</v>
      </c>
      <c r="I86" s="2">
        <v>2</v>
      </c>
      <c r="J86" s="2">
        <v>1</v>
      </c>
      <c r="K86" s="2">
        <v>2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>
        <f>SUM(E86:U86)/17</f>
        <v>0.52941176470588236</v>
      </c>
    </row>
    <row r="87" spans="2:22" x14ac:dyDescent="0.25">
      <c r="B87" s="52"/>
      <c r="C87" s="4" t="s">
        <v>66</v>
      </c>
      <c r="D87" s="3">
        <v>5</v>
      </c>
      <c r="E87" s="2">
        <v>0</v>
      </c>
      <c r="F87" s="2">
        <v>0</v>
      </c>
      <c r="G87" s="2">
        <v>2</v>
      </c>
      <c r="H87" s="2">
        <v>5</v>
      </c>
      <c r="I87" s="2">
        <v>5</v>
      </c>
      <c r="J87" s="2">
        <v>1</v>
      </c>
      <c r="K87" s="2">
        <v>2</v>
      </c>
      <c r="L87" s="25">
        <v>1</v>
      </c>
      <c r="M87" s="25">
        <v>1</v>
      </c>
      <c r="N87" s="25">
        <v>1</v>
      </c>
      <c r="O87" s="25">
        <v>1</v>
      </c>
      <c r="P87" s="25">
        <v>1</v>
      </c>
      <c r="Q87" s="25">
        <v>1</v>
      </c>
      <c r="R87" s="25">
        <v>1</v>
      </c>
      <c r="S87" s="25">
        <v>1</v>
      </c>
      <c r="T87" s="25">
        <v>1</v>
      </c>
      <c r="U87" s="25">
        <v>1</v>
      </c>
      <c r="V87">
        <f>SUM(E87:U87)/17</f>
        <v>1.4705882352941178</v>
      </c>
    </row>
    <row r="88" spans="2:22" ht="19.5" customHeight="1" x14ac:dyDescent="0.25">
      <c r="B88" s="52"/>
      <c r="C88" s="4" t="s">
        <v>67</v>
      </c>
      <c r="D88" s="3">
        <v>2</v>
      </c>
      <c r="E88" s="2">
        <v>0</v>
      </c>
      <c r="F88" s="2">
        <v>0</v>
      </c>
      <c r="G88" s="2">
        <v>0</v>
      </c>
      <c r="H88" s="2">
        <v>2</v>
      </c>
      <c r="I88" s="2">
        <v>2</v>
      </c>
      <c r="J88" s="2">
        <v>1</v>
      </c>
      <c r="K88" s="2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>
        <f>SUM(E88:U88)/17</f>
        <v>0.29411764705882354</v>
      </c>
    </row>
    <row r="89" spans="2:22" x14ac:dyDescent="0.25">
      <c r="B89" s="52"/>
      <c r="C89" s="4" t="s">
        <v>68</v>
      </c>
      <c r="D89" s="3">
        <v>10</v>
      </c>
      <c r="E89" s="2">
        <v>10</v>
      </c>
      <c r="F89" s="2">
        <v>10</v>
      </c>
      <c r="G89" s="2">
        <v>10</v>
      </c>
      <c r="H89" s="2">
        <v>10</v>
      </c>
      <c r="I89" s="2">
        <v>10</v>
      </c>
      <c r="J89" s="2">
        <v>10</v>
      </c>
      <c r="K89" s="2">
        <v>10</v>
      </c>
      <c r="L89" s="25">
        <v>1</v>
      </c>
      <c r="M89" s="25">
        <v>1</v>
      </c>
      <c r="N89" s="25">
        <v>1</v>
      </c>
      <c r="O89" s="25">
        <v>1</v>
      </c>
      <c r="P89" s="25">
        <v>1</v>
      </c>
      <c r="Q89" s="25">
        <v>1</v>
      </c>
      <c r="R89" s="25">
        <v>1</v>
      </c>
      <c r="S89" s="25">
        <v>1</v>
      </c>
      <c r="T89" s="25">
        <v>1</v>
      </c>
      <c r="U89" s="25">
        <v>1</v>
      </c>
      <c r="V89">
        <f>SUM(E89:U89)/17</f>
        <v>4.7058823529411766</v>
      </c>
    </row>
    <row r="90" spans="2:22" x14ac:dyDescent="0.25">
      <c r="B90" s="52"/>
      <c r="C90" s="4" t="s">
        <v>69</v>
      </c>
      <c r="D90" s="3">
        <v>5</v>
      </c>
      <c r="E90" s="2">
        <v>5</v>
      </c>
      <c r="F90" s="2">
        <v>5</v>
      </c>
      <c r="G90" s="2">
        <v>5</v>
      </c>
      <c r="H90" s="2">
        <v>5</v>
      </c>
      <c r="I90" s="2">
        <v>5</v>
      </c>
      <c r="J90" s="2">
        <v>5</v>
      </c>
      <c r="K90" s="2">
        <v>5</v>
      </c>
      <c r="L90" s="25">
        <v>5</v>
      </c>
      <c r="M90" s="25">
        <v>5</v>
      </c>
      <c r="N90" s="25">
        <v>5</v>
      </c>
      <c r="O90" s="25">
        <v>5</v>
      </c>
      <c r="P90" s="25">
        <v>5</v>
      </c>
      <c r="Q90" s="25">
        <v>5</v>
      </c>
      <c r="R90" s="25">
        <v>5</v>
      </c>
      <c r="S90" s="25">
        <v>5</v>
      </c>
      <c r="T90" s="25">
        <v>5</v>
      </c>
      <c r="U90" s="25">
        <v>5</v>
      </c>
      <c r="V90">
        <f>SUM(E90:U90)/17</f>
        <v>5</v>
      </c>
    </row>
    <row r="91" spans="2:22" x14ac:dyDescent="0.25">
      <c r="B91" s="52"/>
      <c r="C91" s="4" t="s">
        <v>70</v>
      </c>
      <c r="D91" s="3">
        <v>1</v>
      </c>
      <c r="E91" s="2">
        <v>1</v>
      </c>
      <c r="F91" s="2">
        <v>1</v>
      </c>
      <c r="G91" s="2">
        <v>1</v>
      </c>
      <c r="H91" s="2">
        <v>1</v>
      </c>
      <c r="I91" s="2">
        <v>1</v>
      </c>
      <c r="J91" s="2">
        <v>1</v>
      </c>
      <c r="K91" s="2">
        <v>1</v>
      </c>
      <c r="L91" s="25">
        <v>1</v>
      </c>
      <c r="M91" s="25">
        <v>1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1</v>
      </c>
      <c r="U91" s="25">
        <v>1</v>
      </c>
      <c r="V91">
        <f>SUM(E91:U91)/17</f>
        <v>0.6470588235294118</v>
      </c>
    </row>
    <row r="92" spans="2:22" x14ac:dyDescent="0.25">
      <c r="B92" s="52"/>
      <c r="C92" s="4" t="s">
        <v>29</v>
      </c>
      <c r="D92" s="3">
        <v>2</v>
      </c>
      <c r="E92" s="2">
        <v>0</v>
      </c>
      <c r="F92" s="2">
        <v>1</v>
      </c>
      <c r="G92" s="2">
        <v>1</v>
      </c>
      <c r="H92" s="2">
        <v>2</v>
      </c>
      <c r="I92" s="2">
        <v>2</v>
      </c>
      <c r="J92" s="2">
        <v>1</v>
      </c>
      <c r="K92" s="2">
        <v>2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>
        <f>SUM(E92:U92)/17</f>
        <v>0.52941176470588236</v>
      </c>
    </row>
    <row r="93" spans="2:22" x14ac:dyDescent="0.25">
      <c r="B93" s="52"/>
      <c r="C93" s="4" t="s">
        <v>71</v>
      </c>
      <c r="D93" s="3">
        <v>1</v>
      </c>
      <c r="E93" s="2">
        <v>1</v>
      </c>
      <c r="F93" s="2">
        <v>1</v>
      </c>
      <c r="G93" s="2">
        <v>1</v>
      </c>
      <c r="H93" s="2">
        <v>1</v>
      </c>
      <c r="I93" s="2">
        <v>1</v>
      </c>
      <c r="J93" s="2">
        <v>1</v>
      </c>
      <c r="K93" s="2">
        <v>1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>
        <f>SUM(E93:U93)/17</f>
        <v>0.41176470588235292</v>
      </c>
    </row>
    <row r="94" spans="2:22" x14ac:dyDescent="0.25">
      <c r="B94" s="52"/>
      <c r="C94" s="4" t="s">
        <v>72</v>
      </c>
      <c r="D94" s="3">
        <v>1</v>
      </c>
      <c r="E94" s="2">
        <v>0</v>
      </c>
      <c r="F94" s="2">
        <v>0</v>
      </c>
      <c r="G94" s="2">
        <v>0</v>
      </c>
      <c r="H94" s="2">
        <v>1</v>
      </c>
      <c r="I94" s="2">
        <v>1</v>
      </c>
      <c r="J94" s="2">
        <v>0</v>
      </c>
      <c r="K94" s="2">
        <v>1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>
        <f>SUM(E94:U94)/17</f>
        <v>0.17647058823529413</v>
      </c>
    </row>
    <row r="95" spans="2:22" x14ac:dyDescent="0.25">
      <c r="B95" s="52"/>
      <c r="C95" s="4" t="s">
        <v>73</v>
      </c>
      <c r="D95" s="3">
        <v>2</v>
      </c>
      <c r="E95" s="2">
        <v>2</v>
      </c>
      <c r="F95" s="2">
        <v>2</v>
      </c>
      <c r="G95" s="2">
        <v>2</v>
      </c>
      <c r="H95" s="2">
        <v>2</v>
      </c>
      <c r="I95" s="2">
        <v>2</v>
      </c>
      <c r="J95" s="2">
        <v>2</v>
      </c>
      <c r="K95" s="2">
        <v>2</v>
      </c>
      <c r="L95" s="24">
        <v>1</v>
      </c>
      <c r="M95" s="24">
        <v>1</v>
      </c>
      <c r="N95" s="24">
        <v>1</v>
      </c>
      <c r="O95" s="24">
        <v>1</v>
      </c>
      <c r="P95" s="24">
        <v>1</v>
      </c>
      <c r="Q95" s="24">
        <v>1</v>
      </c>
      <c r="R95" s="24">
        <v>1</v>
      </c>
      <c r="S95" s="24">
        <v>1</v>
      </c>
      <c r="T95" s="24">
        <v>1</v>
      </c>
      <c r="U95" s="24">
        <v>1</v>
      </c>
      <c r="V95">
        <f>SUM(E95:U95)/17</f>
        <v>1.411764705882353</v>
      </c>
    </row>
    <row r="96" spans="2:22" x14ac:dyDescent="0.25">
      <c r="B96" s="52"/>
      <c r="C96" s="4" t="s">
        <v>16</v>
      </c>
      <c r="D96" s="3">
        <v>2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>
        <f>SUM(E96:U96)/17</f>
        <v>0</v>
      </c>
    </row>
    <row r="97" spans="2:24" x14ac:dyDescent="0.25">
      <c r="B97" s="52"/>
      <c r="C97" s="4" t="s">
        <v>136</v>
      </c>
      <c r="D97" s="3">
        <v>1</v>
      </c>
      <c r="E97" s="2">
        <v>1</v>
      </c>
      <c r="F97" s="2">
        <v>1</v>
      </c>
      <c r="G97" s="2">
        <v>1</v>
      </c>
      <c r="H97" s="2">
        <v>1</v>
      </c>
      <c r="I97" s="2">
        <v>1</v>
      </c>
      <c r="J97" s="2">
        <v>1</v>
      </c>
      <c r="K97" s="2">
        <v>1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>
        <f>SUM(E97:U97)/17</f>
        <v>0.41176470588235292</v>
      </c>
    </row>
    <row r="98" spans="2:24" x14ac:dyDescent="0.25">
      <c r="B98" s="52"/>
      <c r="C98" s="4" t="s">
        <v>74</v>
      </c>
      <c r="D98" s="3">
        <v>1</v>
      </c>
      <c r="E98" s="2">
        <v>1</v>
      </c>
      <c r="F98" s="2">
        <v>1</v>
      </c>
      <c r="G98" s="2">
        <v>1</v>
      </c>
      <c r="H98" s="2">
        <v>1</v>
      </c>
      <c r="I98" s="2">
        <v>1</v>
      </c>
      <c r="J98" s="2">
        <v>1</v>
      </c>
      <c r="K98" s="2">
        <v>1</v>
      </c>
      <c r="L98" s="24">
        <v>1</v>
      </c>
      <c r="M98" s="24">
        <v>1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5">
        <v>0</v>
      </c>
      <c r="V98">
        <f>SUM(E98:U98)/17</f>
        <v>0.52941176470588236</v>
      </c>
    </row>
    <row r="99" spans="2:24" x14ac:dyDescent="0.25">
      <c r="B99" s="53"/>
      <c r="C99" s="4" t="s">
        <v>75</v>
      </c>
      <c r="D99" s="3">
        <v>2</v>
      </c>
      <c r="E99" s="2">
        <v>1</v>
      </c>
      <c r="F99" s="2">
        <v>1</v>
      </c>
      <c r="G99" s="2">
        <v>1</v>
      </c>
      <c r="H99" s="2">
        <v>2</v>
      </c>
      <c r="I99" s="2">
        <v>2</v>
      </c>
      <c r="J99" s="2">
        <v>1</v>
      </c>
      <c r="K99" s="2">
        <v>2</v>
      </c>
      <c r="L99" s="24">
        <v>1</v>
      </c>
      <c r="M99" s="24">
        <v>1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1</v>
      </c>
      <c r="U99" s="25">
        <v>1</v>
      </c>
      <c r="V99">
        <f>SUM(E99:U99)/17</f>
        <v>0.82352941176470584</v>
      </c>
    </row>
    <row r="100" spans="2:24" x14ac:dyDescent="0.25">
      <c r="B100" s="71" t="s">
        <v>252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W100">
        <f>SUM(V48:V99)</f>
        <v>53.11764705882355</v>
      </c>
      <c r="X100" s="35">
        <f>W100/118*100</f>
        <v>45.014955134596228</v>
      </c>
    </row>
    <row r="101" spans="2:24" x14ac:dyDescent="0.25">
      <c r="B101" s="44" t="s">
        <v>76</v>
      </c>
      <c r="C101" s="4" t="s">
        <v>77</v>
      </c>
      <c r="D101" s="3">
        <v>1</v>
      </c>
      <c r="E101" s="2">
        <v>1</v>
      </c>
      <c r="F101" s="2">
        <v>1</v>
      </c>
      <c r="G101" s="2">
        <v>1</v>
      </c>
      <c r="H101" s="2">
        <v>1</v>
      </c>
      <c r="I101" s="2">
        <v>1</v>
      </c>
      <c r="J101" s="2">
        <v>1</v>
      </c>
      <c r="K101" s="2">
        <v>1</v>
      </c>
      <c r="L101" s="24">
        <v>1</v>
      </c>
      <c r="M101" s="24">
        <v>1</v>
      </c>
      <c r="N101" s="24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f>SUM(E101:U101)/17</f>
        <v>0.52941176470588236</v>
      </c>
    </row>
    <row r="102" spans="2:24" x14ac:dyDescent="0.25">
      <c r="B102" s="44"/>
      <c r="C102" s="4" t="s">
        <v>78</v>
      </c>
      <c r="D102" s="3">
        <v>1</v>
      </c>
      <c r="E102" s="2">
        <v>0</v>
      </c>
      <c r="F102" s="2">
        <v>0</v>
      </c>
      <c r="G102" s="2">
        <v>0</v>
      </c>
      <c r="H102" s="2">
        <v>1</v>
      </c>
      <c r="I102" s="2">
        <v>1</v>
      </c>
      <c r="J102" s="2">
        <v>0</v>
      </c>
      <c r="K102" s="2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>
        <f>SUM(E102:U102)/17</f>
        <v>0.11764705882352941</v>
      </c>
    </row>
    <row r="103" spans="2:24" x14ac:dyDescent="0.25">
      <c r="B103" s="44"/>
      <c r="C103" s="4" t="s">
        <v>79</v>
      </c>
      <c r="D103" s="3">
        <v>1</v>
      </c>
      <c r="E103" s="2">
        <v>0</v>
      </c>
      <c r="F103" s="2">
        <v>0</v>
      </c>
      <c r="G103" s="2">
        <v>0</v>
      </c>
      <c r="H103" s="2">
        <v>1</v>
      </c>
      <c r="I103" s="2">
        <v>1</v>
      </c>
      <c r="J103" s="2">
        <v>0</v>
      </c>
      <c r="K103" s="2">
        <v>0</v>
      </c>
      <c r="L103" s="24">
        <v>0</v>
      </c>
      <c r="M103" s="24">
        <v>0</v>
      </c>
      <c r="N103" s="24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>
        <f>SUM(E103:U103)/17</f>
        <v>0.11764705882352941</v>
      </c>
    </row>
    <row r="104" spans="2:24" x14ac:dyDescent="0.25">
      <c r="B104" s="44"/>
      <c r="C104" s="4" t="s">
        <v>22</v>
      </c>
      <c r="D104" s="3">
        <v>1</v>
      </c>
      <c r="E104" s="2">
        <v>1</v>
      </c>
      <c r="F104" s="2">
        <v>0</v>
      </c>
      <c r="G104" s="2">
        <v>1</v>
      </c>
      <c r="H104" s="2">
        <v>1</v>
      </c>
      <c r="I104" s="2">
        <v>1</v>
      </c>
      <c r="J104" s="2">
        <v>1</v>
      </c>
      <c r="K104" s="2">
        <v>1</v>
      </c>
      <c r="L104" s="24">
        <v>1</v>
      </c>
      <c r="M104" s="24">
        <v>1</v>
      </c>
      <c r="N104" s="24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>
        <f>SUM(E104:U104)/17</f>
        <v>0.47058823529411764</v>
      </c>
    </row>
    <row r="105" spans="2:24" x14ac:dyDescent="0.25">
      <c r="B105" s="44"/>
      <c r="C105" s="4" t="s">
        <v>44</v>
      </c>
      <c r="D105" s="3">
        <v>4</v>
      </c>
      <c r="E105" s="2">
        <v>3</v>
      </c>
      <c r="F105" s="2">
        <v>2</v>
      </c>
      <c r="G105" s="2">
        <v>2</v>
      </c>
      <c r="H105" s="2">
        <v>4</v>
      </c>
      <c r="I105" s="2">
        <v>4</v>
      </c>
      <c r="J105" s="2">
        <v>2</v>
      </c>
      <c r="K105" s="2">
        <v>4</v>
      </c>
      <c r="L105" s="24">
        <v>1</v>
      </c>
      <c r="M105" s="24">
        <v>1</v>
      </c>
      <c r="N105" s="24">
        <v>0</v>
      </c>
      <c r="O105" s="25">
        <v>1</v>
      </c>
      <c r="P105" s="25">
        <v>0</v>
      </c>
      <c r="Q105" s="25">
        <v>0</v>
      </c>
      <c r="R105" s="25">
        <v>0</v>
      </c>
      <c r="S105" s="25">
        <v>0</v>
      </c>
      <c r="T105" s="25">
        <v>1</v>
      </c>
      <c r="U105" s="25">
        <v>1</v>
      </c>
      <c r="V105">
        <f>SUM(E105:U105)/17</f>
        <v>1.5294117647058822</v>
      </c>
    </row>
    <row r="106" spans="2:24" x14ac:dyDescent="0.25">
      <c r="B106" s="44"/>
      <c r="C106" s="4" t="s">
        <v>47</v>
      </c>
      <c r="D106" s="3">
        <v>2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4">
        <v>1</v>
      </c>
      <c r="M106" s="24">
        <v>1</v>
      </c>
      <c r="N106" s="24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>
        <f>SUM(E106:U106)/17</f>
        <v>0.88235294117647056</v>
      </c>
    </row>
    <row r="107" spans="2:24" x14ac:dyDescent="0.25">
      <c r="B107" s="44"/>
      <c r="C107" s="4" t="s">
        <v>2</v>
      </c>
      <c r="D107" s="3">
        <v>1</v>
      </c>
      <c r="E107" s="2">
        <v>0</v>
      </c>
      <c r="F107" s="2">
        <v>1</v>
      </c>
      <c r="G107" s="2">
        <v>1</v>
      </c>
      <c r="H107" s="2">
        <v>1</v>
      </c>
      <c r="I107" s="2">
        <v>1</v>
      </c>
      <c r="J107" s="2">
        <v>1</v>
      </c>
      <c r="K107" s="2">
        <v>1</v>
      </c>
      <c r="L107" s="24">
        <v>1</v>
      </c>
      <c r="M107" s="24">
        <v>1</v>
      </c>
      <c r="N107" s="24">
        <v>0</v>
      </c>
      <c r="O107" s="25">
        <v>1</v>
      </c>
      <c r="P107" s="25">
        <v>0</v>
      </c>
      <c r="Q107" s="25">
        <v>0</v>
      </c>
      <c r="R107" s="25">
        <v>0</v>
      </c>
      <c r="S107" s="25">
        <v>0</v>
      </c>
      <c r="T107" s="25">
        <v>1</v>
      </c>
      <c r="U107" s="25">
        <v>1</v>
      </c>
      <c r="V107">
        <f>SUM(E107:U107)/17</f>
        <v>0.6470588235294118</v>
      </c>
    </row>
    <row r="108" spans="2:24" x14ac:dyDescent="0.25">
      <c r="B108" s="44"/>
      <c r="C108" s="4" t="s">
        <v>80</v>
      </c>
      <c r="D108" s="3">
        <v>3</v>
      </c>
      <c r="E108" s="2">
        <v>1</v>
      </c>
      <c r="F108" s="2">
        <v>1</v>
      </c>
      <c r="G108" s="2">
        <v>1</v>
      </c>
      <c r="H108" s="2">
        <v>3</v>
      </c>
      <c r="I108" s="2">
        <v>3</v>
      </c>
      <c r="J108" s="2">
        <v>1</v>
      </c>
      <c r="K108" s="2">
        <v>3</v>
      </c>
      <c r="L108" s="24">
        <v>2</v>
      </c>
      <c r="M108" s="24">
        <v>2</v>
      </c>
      <c r="N108" s="24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2</v>
      </c>
      <c r="U108" s="25">
        <v>2</v>
      </c>
      <c r="V108">
        <f>SUM(E108:U108)/17</f>
        <v>1.2352941176470589</v>
      </c>
    </row>
    <row r="109" spans="2:24" x14ac:dyDescent="0.25">
      <c r="B109" s="44"/>
      <c r="C109" s="4" t="s">
        <v>81</v>
      </c>
      <c r="D109" s="3">
        <v>2</v>
      </c>
      <c r="E109" s="2">
        <v>1</v>
      </c>
      <c r="F109" s="2">
        <v>1</v>
      </c>
      <c r="G109" s="2">
        <v>1</v>
      </c>
      <c r="H109" s="2">
        <v>2</v>
      </c>
      <c r="I109" s="2">
        <v>2</v>
      </c>
      <c r="J109" s="2">
        <v>1</v>
      </c>
      <c r="K109" s="2">
        <v>2</v>
      </c>
      <c r="L109" s="24">
        <v>1</v>
      </c>
      <c r="M109" s="24">
        <v>1</v>
      </c>
      <c r="N109" s="24">
        <v>1</v>
      </c>
      <c r="O109" s="25">
        <v>1</v>
      </c>
      <c r="P109" s="25">
        <v>1</v>
      </c>
      <c r="Q109" s="25">
        <v>1</v>
      </c>
      <c r="R109" s="25">
        <v>1</v>
      </c>
      <c r="S109" s="25">
        <v>1</v>
      </c>
      <c r="T109">
        <v>1</v>
      </c>
      <c r="U109">
        <v>1</v>
      </c>
      <c r="V109">
        <f>SUM(E109:U109)/17</f>
        <v>1.1764705882352942</v>
      </c>
    </row>
    <row r="110" spans="2:24" x14ac:dyDescent="0.25">
      <c r="B110" s="44"/>
      <c r="C110" s="4" t="s">
        <v>65</v>
      </c>
      <c r="D110" s="3">
        <v>2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4">
        <v>0</v>
      </c>
      <c r="M110" s="24">
        <v>0</v>
      </c>
      <c r="N110" s="24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>
        <f>SUM(E110:U110)/17</f>
        <v>0.58823529411764708</v>
      </c>
    </row>
    <row r="111" spans="2:24" x14ac:dyDescent="0.25">
      <c r="B111" s="44"/>
      <c r="C111" s="4" t="s">
        <v>82</v>
      </c>
      <c r="D111" s="3">
        <v>5</v>
      </c>
      <c r="E111" s="2">
        <v>5</v>
      </c>
      <c r="F111" s="2">
        <v>5</v>
      </c>
      <c r="G111" s="2">
        <v>5</v>
      </c>
      <c r="H111" s="2">
        <v>5</v>
      </c>
      <c r="I111" s="2">
        <v>5</v>
      </c>
      <c r="J111" s="2">
        <v>5</v>
      </c>
      <c r="K111" s="2">
        <v>5</v>
      </c>
      <c r="L111" s="24">
        <v>5</v>
      </c>
      <c r="M111" s="24">
        <v>5</v>
      </c>
      <c r="N111" s="24">
        <v>5</v>
      </c>
      <c r="O111" s="25">
        <v>5</v>
      </c>
      <c r="P111" s="25">
        <v>5</v>
      </c>
      <c r="Q111" s="25">
        <v>5</v>
      </c>
      <c r="R111" s="25">
        <v>5</v>
      </c>
      <c r="S111" s="25">
        <v>5</v>
      </c>
      <c r="T111" s="25">
        <v>5</v>
      </c>
      <c r="U111" s="25">
        <v>5</v>
      </c>
      <c r="V111">
        <f>SUM(E111:U111)/17</f>
        <v>5</v>
      </c>
    </row>
    <row r="112" spans="2:24" x14ac:dyDescent="0.25">
      <c r="B112" s="44"/>
      <c r="C112" s="4" t="s">
        <v>33</v>
      </c>
      <c r="D112" s="3">
        <v>2</v>
      </c>
      <c r="E112" s="2">
        <v>1</v>
      </c>
      <c r="F112" s="2">
        <v>1</v>
      </c>
      <c r="G112" s="2">
        <v>2</v>
      </c>
      <c r="H112" s="2">
        <v>2</v>
      </c>
      <c r="I112" s="2">
        <v>2</v>
      </c>
      <c r="J112" s="2">
        <v>1</v>
      </c>
      <c r="K112" s="2">
        <v>0</v>
      </c>
      <c r="L112" s="24">
        <v>1</v>
      </c>
      <c r="M112" s="24">
        <v>1</v>
      </c>
      <c r="N112" s="24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>
        <f>SUM(E112:U112)/17</f>
        <v>0.6470588235294118</v>
      </c>
    </row>
    <row r="113" spans="2:23" x14ac:dyDescent="0.25">
      <c r="B113" s="44"/>
      <c r="C113" s="4" t="s">
        <v>30</v>
      </c>
      <c r="D113" s="3">
        <v>1</v>
      </c>
      <c r="E113" s="2">
        <v>1</v>
      </c>
      <c r="F113" s="2">
        <v>1</v>
      </c>
      <c r="G113" s="2">
        <v>1</v>
      </c>
      <c r="H113" s="2">
        <v>1</v>
      </c>
      <c r="I113" s="2">
        <v>1</v>
      </c>
      <c r="J113" s="2">
        <v>1</v>
      </c>
      <c r="K113" s="2">
        <v>1</v>
      </c>
      <c r="L113" s="24">
        <v>1</v>
      </c>
      <c r="M113" s="24">
        <v>1</v>
      </c>
      <c r="N113" s="24">
        <v>1</v>
      </c>
      <c r="O113" s="25">
        <v>1</v>
      </c>
      <c r="P113" s="25">
        <v>1</v>
      </c>
      <c r="Q113" s="25">
        <v>1</v>
      </c>
      <c r="R113" s="25">
        <v>1</v>
      </c>
      <c r="S113" s="25">
        <v>1</v>
      </c>
      <c r="T113" s="25">
        <v>1</v>
      </c>
      <c r="U113" s="25">
        <v>1</v>
      </c>
      <c r="V113">
        <f>SUM(E113:U113)/17</f>
        <v>1</v>
      </c>
    </row>
    <row r="114" spans="2:23" x14ac:dyDescent="0.25">
      <c r="B114" s="44"/>
      <c r="C114" s="4" t="s">
        <v>54</v>
      </c>
      <c r="D114" s="3">
        <v>3</v>
      </c>
      <c r="E114" s="2">
        <v>3</v>
      </c>
      <c r="F114" s="2">
        <v>3</v>
      </c>
      <c r="G114" s="2">
        <v>3</v>
      </c>
      <c r="H114" s="2">
        <v>3</v>
      </c>
      <c r="I114" s="2">
        <v>3</v>
      </c>
      <c r="J114" s="2">
        <v>3</v>
      </c>
      <c r="K114" s="2">
        <v>3</v>
      </c>
      <c r="L114" s="24">
        <v>1</v>
      </c>
      <c r="M114" s="24">
        <v>1</v>
      </c>
      <c r="N114" s="24">
        <v>1</v>
      </c>
      <c r="O114" s="25">
        <v>1</v>
      </c>
      <c r="P114" s="25">
        <v>1</v>
      </c>
      <c r="Q114" s="25">
        <v>1</v>
      </c>
      <c r="R114" s="25">
        <v>1</v>
      </c>
      <c r="S114" s="25">
        <v>1</v>
      </c>
      <c r="T114" s="25">
        <v>1</v>
      </c>
      <c r="U114" s="25">
        <v>1</v>
      </c>
      <c r="V114">
        <f>SUM(E114:U114)/17</f>
        <v>1.8235294117647058</v>
      </c>
    </row>
    <row r="115" spans="2:23" x14ac:dyDescent="0.25">
      <c r="B115" s="44"/>
      <c r="C115" s="4" t="s">
        <v>55</v>
      </c>
      <c r="D115" s="3">
        <v>5</v>
      </c>
      <c r="E115" s="2">
        <v>5</v>
      </c>
      <c r="F115" s="2">
        <v>5</v>
      </c>
      <c r="G115" s="2">
        <v>5</v>
      </c>
      <c r="H115" s="2">
        <v>5</v>
      </c>
      <c r="I115" s="2">
        <v>5</v>
      </c>
      <c r="J115" s="2">
        <v>5</v>
      </c>
      <c r="K115" s="2">
        <v>5</v>
      </c>
      <c r="L115" s="24">
        <v>1</v>
      </c>
      <c r="M115" s="24">
        <v>1</v>
      </c>
      <c r="N115" s="24">
        <v>1</v>
      </c>
      <c r="O115" s="25">
        <v>1</v>
      </c>
      <c r="P115" s="25">
        <v>1</v>
      </c>
      <c r="Q115" s="25">
        <v>1</v>
      </c>
      <c r="R115" s="25">
        <v>1</v>
      </c>
      <c r="S115" s="25">
        <v>1</v>
      </c>
      <c r="T115" s="25">
        <v>1</v>
      </c>
      <c r="U115" s="25">
        <v>1</v>
      </c>
      <c r="V115">
        <f>SUM(E115:U115)/17</f>
        <v>2.6470588235294117</v>
      </c>
    </row>
    <row r="116" spans="2:23" x14ac:dyDescent="0.25">
      <c r="B116" s="44"/>
      <c r="C116" s="4" t="s">
        <v>56</v>
      </c>
      <c r="D116" s="3">
        <v>2</v>
      </c>
      <c r="E116" s="2">
        <v>2</v>
      </c>
      <c r="F116" s="2">
        <v>2</v>
      </c>
      <c r="G116" s="2">
        <v>2</v>
      </c>
      <c r="H116" s="2">
        <v>2</v>
      </c>
      <c r="I116" s="2">
        <v>2</v>
      </c>
      <c r="J116" s="2">
        <v>2</v>
      </c>
      <c r="K116" s="2">
        <v>2</v>
      </c>
      <c r="L116" s="24">
        <v>1</v>
      </c>
      <c r="M116" s="24">
        <v>1</v>
      </c>
      <c r="N116" s="24">
        <v>1</v>
      </c>
      <c r="O116" s="25">
        <v>1</v>
      </c>
      <c r="P116" s="25">
        <v>1</v>
      </c>
      <c r="Q116" s="25">
        <v>1</v>
      </c>
      <c r="R116" s="25">
        <v>1</v>
      </c>
      <c r="S116" s="25">
        <v>1</v>
      </c>
      <c r="T116" s="25">
        <v>1</v>
      </c>
      <c r="U116" s="25">
        <v>1</v>
      </c>
      <c r="V116">
        <f>SUM(E116:U116)/17</f>
        <v>1.411764705882353</v>
      </c>
      <c r="W116" s="25"/>
    </row>
    <row r="117" spans="2:23" x14ac:dyDescent="0.25">
      <c r="B117" s="44"/>
      <c r="C117" s="4" t="s">
        <v>59</v>
      </c>
      <c r="D117" s="3">
        <v>12</v>
      </c>
      <c r="E117" s="2">
        <v>6</v>
      </c>
      <c r="F117" s="2">
        <v>3</v>
      </c>
      <c r="G117" s="2">
        <v>12</v>
      </c>
      <c r="H117" s="2">
        <v>12</v>
      </c>
      <c r="I117" s="2">
        <v>12</v>
      </c>
      <c r="J117" s="2">
        <v>12</v>
      </c>
      <c r="K117" s="2">
        <v>12</v>
      </c>
      <c r="L117" s="24">
        <v>1</v>
      </c>
      <c r="M117" s="24">
        <v>1</v>
      </c>
      <c r="N117" s="24">
        <v>1</v>
      </c>
      <c r="O117" s="25">
        <v>1</v>
      </c>
      <c r="P117" s="25">
        <v>1</v>
      </c>
      <c r="Q117" s="25">
        <v>1</v>
      </c>
      <c r="R117" s="25">
        <v>1</v>
      </c>
      <c r="S117" s="25">
        <v>1</v>
      </c>
      <c r="T117" s="25">
        <v>1</v>
      </c>
      <c r="U117" s="25">
        <v>1</v>
      </c>
      <c r="V117">
        <f>SUM(E117:U117)/17</f>
        <v>4.6470588235294121</v>
      </c>
    </row>
    <row r="118" spans="2:23" x14ac:dyDescent="0.25">
      <c r="B118" s="44"/>
      <c r="C118" s="4" t="s">
        <v>45</v>
      </c>
      <c r="D118" s="3">
        <v>4</v>
      </c>
      <c r="E118" s="2">
        <v>3</v>
      </c>
      <c r="F118" s="2">
        <v>2</v>
      </c>
      <c r="G118" s="2">
        <v>2</v>
      </c>
      <c r="H118" s="2">
        <v>4</v>
      </c>
      <c r="I118" s="2">
        <v>4</v>
      </c>
      <c r="J118" s="2">
        <v>2</v>
      </c>
      <c r="K118" s="2">
        <v>4</v>
      </c>
      <c r="L118" s="24">
        <v>1</v>
      </c>
      <c r="M118" s="24">
        <v>1</v>
      </c>
      <c r="N118" s="24">
        <v>1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1</v>
      </c>
      <c r="U118" s="25">
        <v>1</v>
      </c>
      <c r="V118">
        <f>SUM(E118:U118)/17</f>
        <v>1.5294117647058822</v>
      </c>
    </row>
    <row r="119" spans="2:23" x14ac:dyDescent="0.25">
      <c r="B119" s="44"/>
      <c r="C119" s="4" t="s">
        <v>46</v>
      </c>
      <c r="D119" s="3">
        <v>4</v>
      </c>
      <c r="E119" s="2">
        <v>0</v>
      </c>
      <c r="F119" s="2">
        <v>2</v>
      </c>
      <c r="G119" s="2">
        <v>2</v>
      </c>
      <c r="H119" s="2">
        <v>4</v>
      </c>
      <c r="I119" s="2">
        <v>4</v>
      </c>
      <c r="J119" s="2">
        <v>2</v>
      </c>
      <c r="K119" s="2">
        <v>4</v>
      </c>
      <c r="L119" s="24">
        <v>1</v>
      </c>
      <c r="M119" s="24">
        <v>1</v>
      </c>
      <c r="N119" s="24">
        <v>1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1</v>
      </c>
      <c r="U119" s="25">
        <v>1</v>
      </c>
      <c r="V119">
        <f>SUM(E119:U119)/17</f>
        <v>1.3529411764705883</v>
      </c>
    </row>
    <row r="120" spans="2:23" x14ac:dyDescent="0.25">
      <c r="B120" s="44"/>
      <c r="C120" s="4" t="s">
        <v>83</v>
      </c>
      <c r="D120" s="3">
        <v>1</v>
      </c>
      <c r="E120" s="2">
        <v>1</v>
      </c>
      <c r="F120" s="2">
        <v>1</v>
      </c>
      <c r="G120" s="2">
        <v>1</v>
      </c>
      <c r="H120" s="2">
        <v>1</v>
      </c>
      <c r="I120" s="2">
        <v>1</v>
      </c>
      <c r="J120" s="2">
        <v>1</v>
      </c>
      <c r="K120" s="2">
        <v>1</v>
      </c>
      <c r="L120" s="24">
        <v>1</v>
      </c>
      <c r="M120" s="24">
        <v>1</v>
      </c>
      <c r="N120" s="24">
        <v>1</v>
      </c>
      <c r="O120" s="25">
        <v>1</v>
      </c>
      <c r="P120" s="25">
        <v>1</v>
      </c>
      <c r="Q120" s="25">
        <v>1</v>
      </c>
      <c r="R120" s="25">
        <v>1</v>
      </c>
      <c r="S120" s="25">
        <v>1</v>
      </c>
      <c r="T120" s="25">
        <v>1</v>
      </c>
      <c r="U120" s="25">
        <v>1</v>
      </c>
      <c r="V120">
        <f>SUM(E120:U120)/17</f>
        <v>1</v>
      </c>
    </row>
    <row r="121" spans="2:23" x14ac:dyDescent="0.25">
      <c r="B121" s="44"/>
      <c r="C121" s="4" t="s">
        <v>84</v>
      </c>
      <c r="D121" s="3">
        <v>10</v>
      </c>
      <c r="E121" s="2">
        <v>10</v>
      </c>
      <c r="F121" s="2">
        <v>10</v>
      </c>
      <c r="G121" s="2">
        <v>10</v>
      </c>
      <c r="H121" s="2">
        <v>10</v>
      </c>
      <c r="I121" s="2">
        <v>10</v>
      </c>
      <c r="J121" s="2">
        <v>10</v>
      </c>
      <c r="K121" s="2">
        <v>10</v>
      </c>
      <c r="L121" s="24">
        <v>1</v>
      </c>
      <c r="M121" s="24">
        <v>1</v>
      </c>
      <c r="N121" s="24">
        <v>1</v>
      </c>
      <c r="O121" s="25">
        <v>1</v>
      </c>
      <c r="P121" s="25">
        <v>1</v>
      </c>
      <c r="Q121" s="25">
        <v>1</v>
      </c>
      <c r="R121" s="25">
        <v>1</v>
      </c>
      <c r="S121" s="25">
        <v>1</v>
      </c>
      <c r="T121" s="25">
        <v>1</v>
      </c>
      <c r="U121" s="25">
        <v>1</v>
      </c>
      <c r="V121">
        <f>SUM(E121:U121)/17</f>
        <v>4.7058823529411766</v>
      </c>
    </row>
    <row r="122" spans="2:23" x14ac:dyDescent="0.25">
      <c r="B122" s="44"/>
      <c r="C122" s="4" t="s">
        <v>85</v>
      </c>
      <c r="D122" s="3">
        <v>10</v>
      </c>
      <c r="E122" s="2">
        <v>10</v>
      </c>
      <c r="F122" s="2">
        <v>10</v>
      </c>
      <c r="G122" s="2">
        <v>10</v>
      </c>
      <c r="H122" s="2">
        <v>10</v>
      </c>
      <c r="I122" s="2">
        <v>10</v>
      </c>
      <c r="J122" s="2">
        <v>10</v>
      </c>
      <c r="K122" s="2">
        <v>10</v>
      </c>
      <c r="L122" s="24">
        <v>1</v>
      </c>
      <c r="M122" s="24">
        <v>1</v>
      </c>
      <c r="N122" s="24">
        <v>1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>
        <f>SUM(E122:U122)/17</f>
        <v>4.2941176470588234</v>
      </c>
    </row>
    <row r="123" spans="2:23" x14ac:dyDescent="0.25">
      <c r="B123" s="44"/>
      <c r="C123" s="4" t="s">
        <v>66</v>
      </c>
      <c r="D123" s="3">
        <v>10</v>
      </c>
      <c r="E123" s="2">
        <v>0</v>
      </c>
      <c r="F123" s="2">
        <v>0</v>
      </c>
      <c r="G123" s="2">
        <v>0</v>
      </c>
      <c r="H123" s="2">
        <v>10</v>
      </c>
      <c r="I123" s="2">
        <v>10</v>
      </c>
      <c r="J123" s="2">
        <v>0</v>
      </c>
      <c r="K123" s="2">
        <v>3</v>
      </c>
      <c r="L123" s="24">
        <v>0</v>
      </c>
      <c r="M123" s="24">
        <v>0</v>
      </c>
      <c r="N123" s="24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>
        <f>SUM(E123:U123)/17</f>
        <v>1.3529411764705883</v>
      </c>
    </row>
    <row r="124" spans="2:23" x14ac:dyDescent="0.25">
      <c r="B124" s="44"/>
      <c r="C124" s="4" t="s">
        <v>86</v>
      </c>
      <c r="D124" s="3">
        <v>10</v>
      </c>
      <c r="E124" s="2">
        <v>0</v>
      </c>
      <c r="F124" s="2">
        <v>0</v>
      </c>
      <c r="G124" s="2">
        <v>0</v>
      </c>
      <c r="H124" s="2">
        <v>10</v>
      </c>
      <c r="I124" s="2">
        <v>10</v>
      </c>
      <c r="J124" s="2">
        <v>0</v>
      </c>
      <c r="K124" s="2">
        <v>3</v>
      </c>
      <c r="L124" s="24">
        <v>0</v>
      </c>
      <c r="M124" s="24">
        <v>0</v>
      </c>
      <c r="N124" s="24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>
        <f>SUM(E124:U124)/17</f>
        <v>1.3529411764705883</v>
      </c>
    </row>
    <row r="125" spans="2:23" x14ac:dyDescent="0.25">
      <c r="B125" s="44"/>
      <c r="C125" s="4" t="s">
        <v>68</v>
      </c>
      <c r="D125" s="3">
        <v>10</v>
      </c>
      <c r="E125" s="2">
        <v>10</v>
      </c>
      <c r="F125" s="2">
        <v>8</v>
      </c>
      <c r="G125" s="2">
        <v>10</v>
      </c>
      <c r="H125" s="2">
        <v>10</v>
      </c>
      <c r="I125" s="2">
        <v>10</v>
      </c>
      <c r="J125" s="2">
        <v>10</v>
      </c>
      <c r="K125" s="2">
        <v>10</v>
      </c>
      <c r="L125" s="24">
        <v>10</v>
      </c>
      <c r="M125" s="24">
        <v>10</v>
      </c>
      <c r="N125" s="24">
        <v>10</v>
      </c>
      <c r="O125" s="24">
        <v>10</v>
      </c>
      <c r="P125" s="24">
        <v>10</v>
      </c>
      <c r="Q125" s="24">
        <v>10</v>
      </c>
      <c r="R125" s="24">
        <v>10</v>
      </c>
      <c r="S125" s="24">
        <v>10</v>
      </c>
      <c r="T125" s="24">
        <v>10</v>
      </c>
      <c r="U125" s="24">
        <v>10</v>
      </c>
      <c r="V125">
        <f>SUM(E125:U125)/17</f>
        <v>9.882352941176471</v>
      </c>
    </row>
    <row r="126" spans="2:23" x14ac:dyDescent="0.25">
      <c r="B126" s="44"/>
      <c r="C126" s="4" t="s">
        <v>73</v>
      </c>
      <c r="D126" s="3">
        <v>2</v>
      </c>
      <c r="E126" s="2">
        <v>2</v>
      </c>
      <c r="F126" s="2">
        <v>2</v>
      </c>
      <c r="G126" s="2">
        <v>2</v>
      </c>
      <c r="H126" s="2">
        <v>2</v>
      </c>
      <c r="I126" s="2">
        <v>2</v>
      </c>
      <c r="J126" s="2">
        <v>2</v>
      </c>
      <c r="K126" s="2">
        <v>2</v>
      </c>
      <c r="L126" s="24">
        <v>1</v>
      </c>
      <c r="M126" s="24">
        <v>1</v>
      </c>
      <c r="N126" s="24">
        <v>1</v>
      </c>
      <c r="O126" s="24">
        <v>1</v>
      </c>
      <c r="P126" s="24">
        <v>1</v>
      </c>
      <c r="Q126" s="24">
        <v>1</v>
      </c>
      <c r="R126" s="24">
        <v>1</v>
      </c>
      <c r="S126" s="24">
        <v>1</v>
      </c>
      <c r="T126" s="24">
        <v>1</v>
      </c>
      <c r="U126" s="25">
        <v>1</v>
      </c>
      <c r="V126">
        <f>SUM(E126:U126)/17</f>
        <v>1.411764705882353</v>
      </c>
    </row>
    <row r="127" spans="2:23" x14ac:dyDescent="0.25">
      <c r="B127" s="44"/>
      <c r="C127" s="4" t="s">
        <v>16</v>
      </c>
      <c r="D127" s="3">
        <v>2</v>
      </c>
      <c r="E127" s="2">
        <v>0</v>
      </c>
      <c r="F127" s="2">
        <v>0</v>
      </c>
      <c r="G127" s="2">
        <v>0</v>
      </c>
      <c r="H127" s="2">
        <v>2</v>
      </c>
      <c r="I127" s="2">
        <v>2</v>
      </c>
      <c r="J127" s="2">
        <v>0</v>
      </c>
      <c r="K127" s="2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5">
        <v>0</v>
      </c>
      <c r="V127">
        <f>SUM(E127:U127)/17</f>
        <v>0.23529411764705882</v>
      </c>
    </row>
    <row r="128" spans="2:23" x14ac:dyDescent="0.25">
      <c r="B128" s="44"/>
      <c r="C128" s="4" t="s">
        <v>136</v>
      </c>
      <c r="D128" s="3">
        <v>1</v>
      </c>
      <c r="E128" s="2">
        <v>0</v>
      </c>
      <c r="F128" s="2">
        <v>1</v>
      </c>
      <c r="G128" s="2">
        <v>1</v>
      </c>
      <c r="H128" s="2">
        <v>1</v>
      </c>
      <c r="I128" s="2">
        <v>1</v>
      </c>
      <c r="J128" s="2">
        <v>1</v>
      </c>
      <c r="K128" s="2">
        <v>1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5">
        <v>0</v>
      </c>
      <c r="V128">
        <f>SUM(E128:U128)/17</f>
        <v>0.35294117647058826</v>
      </c>
    </row>
    <row r="129" spans="2:24" x14ac:dyDescent="0.25">
      <c r="B129" s="44"/>
      <c r="C129" s="4" t="s">
        <v>75</v>
      </c>
      <c r="D129" s="3">
        <v>3</v>
      </c>
      <c r="E129" s="2">
        <v>1</v>
      </c>
      <c r="F129" s="2">
        <v>1</v>
      </c>
      <c r="G129" s="2">
        <v>1</v>
      </c>
      <c r="H129" s="2">
        <v>3</v>
      </c>
      <c r="I129" s="2">
        <v>3</v>
      </c>
      <c r="J129" s="2">
        <v>1</v>
      </c>
      <c r="K129" s="2">
        <v>2</v>
      </c>
      <c r="L129" s="24">
        <v>2</v>
      </c>
      <c r="M129" s="24">
        <v>2</v>
      </c>
      <c r="N129" s="24">
        <v>2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5">
        <v>0</v>
      </c>
      <c r="V129">
        <f>SUM(E129:U129)/17</f>
        <v>1.0588235294117647</v>
      </c>
    </row>
    <row r="130" spans="2:24" x14ac:dyDescent="0.25">
      <c r="B130" s="73" t="s">
        <v>252</v>
      </c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W130">
        <f>SUM(V101:V129)</f>
        <v>53</v>
      </c>
      <c r="X130" s="35">
        <f>W130/115*100</f>
        <v>46.086956521739133</v>
      </c>
    </row>
    <row r="131" spans="2:24" x14ac:dyDescent="0.25">
      <c r="B131" s="45" t="s">
        <v>87</v>
      </c>
      <c r="C131" s="4" t="s">
        <v>88</v>
      </c>
      <c r="D131" s="3">
        <v>1</v>
      </c>
      <c r="E131" s="2">
        <v>1</v>
      </c>
      <c r="F131" s="2">
        <v>1</v>
      </c>
      <c r="G131" s="2">
        <v>1</v>
      </c>
      <c r="H131" s="2">
        <v>1</v>
      </c>
      <c r="I131" s="2">
        <v>1</v>
      </c>
      <c r="J131" s="2">
        <v>1</v>
      </c>
      <c r="K131" s="2">
        <v>1</v>
      </c>
      <c r="L131" s="24">
        <v>1</v>
      </c>
      <c r="M131" s="24">
        <v>1</v>
      </c>
      <c r="N131" s="24">
        <v>1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5">
        <v>0</v>
      </c>
      <c r="V131">
        <f>SUM(E131:U131)/17</f>
        <v>0.58823529411764708</v>
      </c>
    </row>
    <row r="132" spans="2:24" x14ac:dyDescent="0.25">
      <c r="B132" s="45"/>
      <c r="C132" s="4" t="s">
        <v>89</v>
      </c>
      <c r="D132" s="3">
        <v>1</v>
      </c>
      <c r="E132" s="2">
        <v>1</v>
      </c>
      <c r="F132" s="2">
        <v>1</v>
      </c>
      <c r="G132" s="2">
        <v>1</v>
      </c>
      <c r="H132" s="2">
        <v>1</v>
      </c>
      <c r="I132" s="2">
        <v>1</v>
      </c>
      <c r="J132" s="2">
        <v>1</v>
      </c>
      <c r="K132" s="2">
        <v>1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5">
        <v>0</v>
      </c>
      <c r="V132">
        <f>SUM(E132:U132)/17</f>
        <v>0.41176470588235292</v>
      </c>
    </row>
    <row r="133" spans="2:24" x14ac:dyDescent="0.25">
      <c r="B133" s="45"/>
      <c r="C133" s="4" t="s">
        <v>90</v>
      </c>
      <c r="D133" s="3">
        <v>1</v>
      </c>
      <c r="E133" s="2">
        <v>1</v>
      </c>
      <c r="F133" s="2">
        <v>1</v>
      </c>
      <c r="G133" s="2">
        <v>1</v>
      </c>
      <c r="H133" s="2">
        <v>1</v>
      </c>
      <c r="I133" s="2">
        <v>1</v>
      </c>
      <c r="J133" s="2">
        <v>1</v>
      </c>
      <c r="K133" s="2">
        <v>1</v>
      </c>
      <c r="L133" s="24">
        <v>1</v>
      </c>
      <c r="M133" s="24">
        <v>1</v>
      </c>
      <c r="N133" s="24">
        <v>1</v>
      </c>
      <c r="O133" s="24">
        <v>1</v>
      </c>
      <c r="P133" s="24">
        <v>1</v>
      </c>
      <c r="Q133" s="24">
        <v>1</v>
      </c>
      <c r="R133" s="24">
        <v>1</v>
      </c>
      <c r="S133" s="24">
        <v>1</v>
      </c>
      <c r="T133" s="24">
        <v>1</v>
      </c>
      <c r="U133" s="25">
        <v>1</v>
      </c>
      <c r="V133">
        <f>SUM(E133:U133)/17</f>
        <v>1</v>
      </c>
    </row>
    <row r="134" spans="2:24" x14ac:dyDescent="0.25">
      <c r="B134" s="45"/>
      <c r="C134" s="4" t="s">
        <v>91</v>
      </c>
      <c r="D134" s="3">
        <v>2</v>
      </c>
      <c r="E134" s="2">
        <v>1</v>
      </c>
      <c r="F134" s="2">
        <v>1</v>
      </c>
      <c r="G134" s="2">
        <v>1</v>
      </c>
      <c r="H134" s="2">
        <v>2</v>
      </c>
      <c r="I134" s="2">
        <v>2</v>
      </c>
      <c r="J134" s="2">
        <v>1</v>
      </c>
      <c r="K134" s="2">
        <v>2</v>
      </c>
      <c r="L134" s="24">
        <v>1</v>
      </c>
      <c r="M134" s="24">
        <v>1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5">
        <v>0</v>
      </c>
      <c r="V134">
        <f>SUM(E134:U134)/17</f>
        <v>0.70588235294117652</v>
      </c>
    </row>
    <row r="135" spans="2:24" x14ac:dyDescent="0.25">
      <c r="B135" s="45"/>
      <c r="C135" s="4" t="s">
        <v>22</v>
      </c>
      <c r="D135" s="3">
        <v>1</v>
      </c>
      <c r="E135" s="2">
        <v>1</v>
      </c>
      <c r="F135" s="2">
        <v>0</v>
      </c>
      <c r="G135" s="2">
        <v>1</v>
      </c>
      <c r="H135" s="2">
        <v>1</v>
      </c>
      <c r="I135" s="2">
        <v>1</v>
      </c>
      <c r="J135" s="2">
        <v>1</v>
      </c>
      <c r="K135" s="2">
        <v>1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5">
        <v>0</v>
      </c>
      <c r="V135">
        <f>SUM(E135:U135)/17</f>
        <v>0.35294117647058826</v>
      </c>
    </row>
    <row r="136" spans="2:24" x14ac:dyDescent="0.25">
      <c r="B136" s="45"/>
      <c r="C136" s="4" t="s">
        <v>92</v>
      </c>
      <c r="D136" s="3">
        <v>1</v>
      </c>
      <c r="E136" s="2">
        <v>1</v>
      </c>
      <c r="F136" s="2">
        <v>0</v>
      </c>
      <c r="G136" s="2">
        <v>1</v>
      </c>
      <c r="H136" s="2">
        <v>1</v>
      </c>
      <c r="I136" s="2">
        <v>1</v>
      </c>
      <c r="J136" s="2">
        <v>1</v>
      </c>
      <c r="K136" s="2">
        <v>1</v>
      </c>
      <c r="L136" s="24">
        <v>1</v>
      </c>
      <c r="M136" s="24">
        <v>1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5">
        <v>0</v>
      </c>
      <c r="V136">
        <f>SUM(E136:U136)/17</f>
        <v>0.47058823529411764</v>
      </c>
    </row>
    <row r="137" spans="2:24" x14ac:dyDescent="0.25">
      <c r="B137" s="45"/>
      <c r="C137" s="4" t="s">
        <v>28</v>
      </c>
      <c r="D137" s="3">
        <v>1</v>
      </c>
      <c r="E137" s="2">
        <v>0</v>
      </c>
      <c r="F137" s="2">
        <v>0</v>
      </c>
      <c r="G137" s="2">
        <v>0</v>
      </c>
      <c r="H137" s="2">
        <v>1</v>
      </c>
      <c r="I137" s="2">
        <v>1</v>
      </c>
      <c r="J137" s="2">
        <v>0</v>
      </c>
      <c r="K137" s="2">
        <v>1</v>
      </c>
      <c r="L137" s="24">
        <v>1</v>
      </c>
      <c r="M137" s="24">
        <v>1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5">
        <v>0</v>
      </c>
      <c r="V137">
        <f>SUM(E137:U137)/17</f>
        <v>0.29411764705882354</v>
      </c>
    </row>
    <row r="138" spans="2:24" x14ac:dyDescent="0.25">
      <c r="B138" s="45"/>
      <c r="C138" s="4" t="s">
        <v>93</v>
      </c>
      <c r="D138" s="3">
        <v>1</v>
      </c>
      <c r="E138" s="2">
        <v>1</v>
      </c>
      <c r="F138" s="2">
        <v>1</v>
      </c>
      <c r="G138" s="2">
        <v>1</v>
      </c>
      <c r="H138" s="2">
        <v>1</v>
      </c>
      <c r="I138" s="2">
        <v>1</v>
      </c>
      <c r="J138" s="2">
        <v>1</v>
      </c>
      <c r="K138" s="2">
        <v>1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5">
        <v>0</v>
      </c>
      <c r="V138">
        <f>SUM(E138:U138)/17</f>
        <v>0.41176470588235292</v>
      </c>
    </row>
    <row r="139" spans="2:24" x14ac:dyDescent="0.25">
      <c r="B139" s="45"/>
      <c r="C139" s="4" t="s">
        <v>94</v>
      </c>
      <c r="D139" s="3">
        <v>1</v>
      </c>
      <c r="E139" s="2">
        <v>0</v>
      </c>
      <c r="F139" s="2">
        <v>0</v>
      </c>
      <c r="G139" s="2">
        <v>0</v>
      </c>
      <c r="H139" s="2">
        <v>1</v>
      </c>
      <c r="I139" s="2">
        <v>1</v>
      </c>
      <c r="J139" s="2">
        <v>0</v>
      </c>
      <c r="K139" s="2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5">
        <v>0</v>
      </c>
      <c r="V139">
        <f>SUM(E139:U139)/17</f>
        <v>0.11764705882352941</v>
      </c>
    </row>
    <row r="140" spans="2:24" x14ac:dyDescent="0.25">
      <c r="B140" s="45"/>
      <c r="C140" s="4" t="s">
        <v>95</v>
      </c>
      <c r="D140" s="3">
        <v>2</v>
      </c>
      <c r="E140" s="2">
        <v>0</v>
      </c>
      <c r="F140" s="2">
        <v>0</v>
      </c>
      <c r="G140" s="2">
        <v>1</v>
      </c>
      <c r="H140" s="2">
        <v>2</v>
      </c>
      <c r="I140" s="2">
        <v>2</v>
      </c>
      <c r="J140" s="2">
        <v>1</v>
      </c>
      <c r="K140" s="2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5">
        <v>0</v>
      </c>
      <c r="V140">
        <f>SUM(E140:U140)/17</f>
        <v>0.35294117647058826</v>
      </c>
    </row>
    <row r="141" spans="2:24" x14ac:dyDescent="0.25">
      <c r="B141" s="45"/>
      <c r="C141" s="4" t="s">
        <v>96</v>
      </c>
      <c r="D141" s="3">
        <v>1</v>
      </c>
      <c r="E141" s="2">
        <v>1</v>
      </c>
      <c r="F141" s="2">
        <v>1</v>
      </c>
      <c r="G141" s="2">
        <v>1</v>
      </c>
      <c r="H141" s="2">
        <v>1</v>
      </c>
      <c r="I141" s="2">
        <v>1</v>
      </c>
      <c r="J141" s="2">
        <v>1</v>
      </c>
      <c r="K141" s="2">
        <v>1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5">
        <v>0</v>
      </c>
      <c r="V141">
        <f>SUM(E141:U141)/17</f>
        <v>0.41176470588235292</v>
      </c>
    </row>
    <row r="142" spans="2:24" x14ac:dyDescent="0.25">
      <c r="B142" s="45"/>
      <c r="C142" s="4" t="s">
        <v>97</v>
      </c>
      <c r="D142" s="3">
        <v>1</v>
      </c>
      <c r="E142" s="2">
        <v>1</v>
      </c>
      <c r="F142" s="2">
        <v>1</v>
      </c>
      <c r="G142" s="2">
        <v>1</v>
      </c>
      <c r="H142" s="2">
        <v>1</v>
      </c>
      <c r="I142" s="2">
        <v>1</v>
      </c>
      <c r="J142" s="2">
        <v>1</v>
      </c>
      <c r="K142" s="2">
        <v>1</v>
      </c>
      <c r="L142" s="24">
        <v>1</v>
      </c>
      <c r="M142" s="24">
        <v>1</v>
      </c>
      <c r="N142" s="24">
        <v>1</v>
      </c>
      <c r="O142" s="24">
        <v>1</v>
      </c>
      <c r="P142" s="24">
        <v>1</v>
      </c>
      <c r="Q142" s="24">
        <v>1</v>
      </c>
      <c r="R142" s="24">
        <v>1</v>
      </c>
      <c r="S142" s="24">
        <v>1</v>
      </c>
      <c r="T142" s="24">
        <v>1</v>
      </c>
      <c r="U142" s="25">
        <v>1</v>
      </c>
      <c r="V142">
        <f>SUM(E142:U142)/17</f>
        <v>1</v>
      </c>
    </row>
    <row r="143" spans="2:24" x14ac:dyDescent="0.25">
      <c r="B143" s="45"/>
      <c r="C143" s="4" t="s">
        <v>98</v>
      </c>
      <c r="D143" s="3">
        <v>1</v>
      </c>
      <c r="E143" s="2">
        <v>1</v>
      </c>
      <c r="F143" s="2">
        <v>1</v>
      </c>
      <c r="G143" s="2">
        <v>1</v>
      </c>
      <c r="H143" s="2">
        <v>1</v>
      </c>
      <c r="I143" s="2">
        <v>1</v>
      </c>
      <c r="J143" s="2">
        <v>1</v>
      </c>
      <c r="K143" s="2">
        <v>1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5">
        <v>0</v>
      </c>
      <c r="V143">
        <f>SUM(E143:U143)/17</f>
        <v>0.41176470588235292</v>
      </c>
    </row>
    <row r="144" spans="2:24" x14ac:dyDescent="0.25">
      <c r="B144" s="45"/>
      <c r="C144" s="4" t="s">
        <v>99</v>
      </c>
      <c r="D144" s="3">
        <v>12</v>
      </c>
      <c r="E144" s="2">
        <v>12</v>
      </c>
      <c r="F144" s="2">
        <v>6</v>
      </c>
      <c r="G144" s="2">
        <v>1</v>
      </c>
      <c r="H144" s="2">
        <v>12</v>
      </c>
      <c r="I144" s="2">
        <v>12</v>
      </c>
      <c r="J144" s="2">
        <v>12</v>
      </c>
      <c r="K144" s="2">
        <v>12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5">
        <v>0</v>
      </c>
      <c r="V144">
        <f>SUM(E144:U144)/17</f>
        <v>3.9411764705882355</v>
      </c>
    </row>
    <row r="145" spans="2:23" x14ac:dyDescent="0.25">
      <c r="B145" s="45"/>
      <c r="C145" s="4" t="s">
        <v>100</v>
      </c>
      <c r="D145" s="3">
        <v>1</v>
      </c>
      <c r="E145" s="2">
        <v>1</v>
      </c>
      <c r="F145" s="2">
        <v>1</v>
      </c>
      <c r="G145" s="2">
        <v>1</v>
      </c>
      <c r="H145" s="2">
        <v>1</v>
      </c>
      <c r="I145" s="2">
        <v>1</v>
      </c>
      <c r="J145" s="2">
        <v>1</v>
      </c>
      <c r="K145" s="2">
        <v>1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5">
        <v>0</v>
      </c>
      <c r="V145">
        <f>SUM(E145:U145)/17</f>
        <v>0.41176470588235292</v>
      </c>
    </row>
    <row r="146" spans="2:23" x14ac:dyDescent="0.25">
      <c r="B146" s="45"/>
      <c r="C146" s="4" t="s">
        <v>101</v>
      </c>
      <c r="D146" s="3">
        <v>1</v>
      </c>
      <c r="E146" s="2">
        <v>1</v>
      </c>
      <c r="F146" s="2">
        <v>1</v>
      </c>
      <c r="G146" s="2">
        <v>1</v>
      </c>
      <c r="H146" s="2">
        <v>1</v>
      </c>
      <c r="I146" s="2">
        <v>1</v>
      </c>
      <c r="J146" s="2">
        <v>1</v>
      </c>
      <c r="K146" s="2">
        <v>1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5">
        <v>0</v>
      </c>
      <c r="V146">
        <f>SUM(E146:U146)/17</f>
        <v>0.41176470588235292</v>
      </c>
    </row>
    <row r="147" spans="2:23" x14ac:dyDescent="0.25">
      <c r="B147" s="45"/>
      <c r="C147" s="4" t="s">
        <v>102</v>
      </c>
      <c r="D147" s="3">
        <v>1</v>
      </c>
      <c r="E147" s="2">
        <v>1</v>
      </c>
      <c r="F147" s="2">
        <v>1</v>
      </c>
      <c r="G147" s="2">
        <v>1</v>
      </c>
      <c r="H147" s="2">
        <v>1</v>
      </c>
      <c r="I147" s="2">
        <v>1</v>
      </c>
      <c r="J147" s="2">
        <v>1</v>
      </c>
      <c r="K147" s="2">
        <v>1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5">
        <v>0</v>
      </c>
      <c r="V147">
        <f>SUM(E147:U147)/17</f>
        <v>0.41176470588235292</v>
      </c>
    </row>
    <row r="148" spans="2:23" x14ac:dyDescent="0.25">
      <c r="B148" s="45"/>
      <c r="C148" s="4" t="s">
        <v>103</v>
      </c>
      <c r="D148" s="3">
        <v>1</v>
      </c>
      <c r="E148" s="2">
        <v>1</v>
      </c>
      <c r="F148" s="2">
        <v>1</v>
      </c>
      <c r="G148" s="2">
        <v>1</v>
      </c>
      <c r="H148" s="2">
        <v>1</v>
      </c>
      <c r="I148" s="2">
        <v>1</v>
      </c>
      <c r="J148" s="2">
        <v>1</v>
      </c>
      <c r="K148" s="2">
        <v>1</v>
      </c>
      <c r="L148" s="24">
        <v>1</v>
      </c>
      <c r="M148" s="24">
        <v>1</v>
      </c>
      <c r="N148" s="24">
        <v>1</v>
      </c>
      <c r="O148" s="24">
        <v>1</v>
      </c>
      <c r="P148" s="24">
        <v>1</v>
      </c>
      <c r="Q148" s="24">
        <v>1</v>
      </c>
      <c r="R148" s="24">
        <v>1</v>
      </c>
      <c r="S148" s="24">
        <v>1</v>
      </c>
      <c r="T148" s="24">
        <v>1</v>
      </c>
      <c r="U148" s="25">
        <v>1</v>
      </c>
      <c r="V148">
        <f>SUM(E148:U148)/17</f>
        <v>1</v>
      </c>
    </row>
    <row r="149" spans="2:23" x14ac:dyDescent="0.25">
      <c r="B149" s="45"/>
      <c r="C149" s="4" t="s">
        <v>104</v>
      </c>
      <c r="D149" s="3">
        <v>1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5">
        <v>0</v>
      </c>
      <c r="V149">
        <f>SUM(E149:U149)/17</f>
        <v>0</v>
      </c>
    </row>
    <row r="150" spans="2:23" x14ac:dyDescent="0.25">
      <c r="B150" s="45"/>
      <c r="C150" s="4" t="s">
        <v>105</v>
      </c>
      <c r="D150" s="3">
        <v>1</v>
      </c>
      <c r="E150" s="2">
        <v>1</v>
      </c>
      <c r="F150" s="2">
        <v>1</v>
      </c>
      <c r="G150" s="2">
        <v>1</v>
      </c>
      <c r="H150" s="2">
        <v>1</v>
      </c>
      <c r="I150" s="2">
        <v>1</v>
      </c>
      <c r="J150" s="2">
        <v>1</v>
      </c>
      <c r="K150" s="2">
        <v>1</v>
      </c>
      <c r="L150" s="24">
        <v>1</v>
      </c>
      <c r="M150" s="24">
        <v>1</v>
      </c>
      <c r="N150" s="24">
        <v>1</v>
      </c>
      <c r="O150" s="24">
        <v>1</v>
      </c>
      <c r="P150" s="24">
        <v>1</v>
      </c>
      <c r="Q150" s="24">
        <v>1</v>
      </c>
      <c r="R150" s="24">
        <v>1</v>
      </c>
      <c r="S150" s="24">
        <v>1</v>
      </c>
      <c r="T150" s="24">
        <v>1</v>
      </c>
      <c r="U150" s="24">
        <v>1</v>
      </c>
      <c r="V150">
        <f>SUM(E150:U150)/17</f>
        <v>1</v>
      </c>
    </row>
    <row r="151" spans="2:23" x14ac:dyDescent="0.25">
      <c r="B151" s="45"/>
      <c r="C151" s="4" t="s">
        <v>106</v>
      </c>
      <c r="D151" s="3">
        <v>12</v>
      </c>
      <c r="E151" s="2">
        <v>12</v>
      </c>
      <c r="F151" s="2">
        <v>12</v>
      </c>
      <c r="G151" s="2">
        <v>12</v>
      </c>
      <c r="H151" s="2">
        <v>12</v>
      </c>
      <c r="I151" s="2">
        <v>12</v>
      </c>
      <c r="J151" s="2">
        <v>12</v>
      </c>
      <c r="K151" s="2">
        <v>12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5">
        <v>0</v>
      </c>
      <c r="V151">
        <f>SUM(E151:U151)/17</f>
        <v>4.9411764705882355</v>
      </c>
    </row>
    <row r="152" spans="2:23" x14ac:dyDescent="0.25">
      <c r="B152" s="45"/>
      <c r="C152" s="4" t="s">
        <v>107</v>
      </c>
      <c r="D152" s="3">
        <v>1</v>
      </c>
      <c r="E152" s="2">
        <v>1</v>
      </c>
      <c r="F152" s="2">
        <v>1</v>
      </c>
      <c r="G152" s="2">
        <v>1</v>
      </c>
      <c r="H152" s="2">
        <v>1</v>
      </c>
      <c r="I152" s="2">
        <v>1</v>
      </c>
      <c r="J152" s="2">
        <v>1</v>
      </c>
      <c r="K152" s="2">
        <v>1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5">
        <v>0</v>
      </c>
      <c r="V152">
        <f>SUM(E152:U152)/17</f>
        <v>0.41176470588235292</v>
      </c>
    </row>
    <row r="153" spans="2:23" x14ac:dyDescent="0.25">
      <c r="B153" s="45"/>
      <c r="C153" s="4" t="s">
        <v>108</v>
      </c>
      <c r="D153" s="3">
        <v>1</v>
      </c>
      <c r="E153" s="2">
        <v>1</v>
      </c>
      <c r="F153" s="2">
        <v>1</v>
      </c>
      <c r="G153" s="2">
        <v>1</v>
      </c>
      <c r="H153" s="2">
        <v>1</v>
      </c>
      <c r="I153" s="2">
        <v>1</v>
      </c>
      <c r="J153" s="2">
        <v>1</v>
      </c>
      <c r="K153" s="2">
        <v>1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5">
        <v>0</v>
      </c>
      <c r="V153">
        <f>SUM(E153:U153)/17</f>
        <v>0.41176470588235292</v>
      </c>
    </row>
    <row r="154" spans="2:23" x14ac:dyDescent="0.25">
      <c r="B154" s="45"/>
      <c r="C154" s="4" t="s">
        <v>109</v>
      </c>
      <c r="D154" s="3">
        <v>1</v>
      </c>
      <c r="E154" s="2">
        <v>1</v>
      </c>
      <c r="F154" s="2">
        <v>1</v>
      </c>
      <c r="G154" s="2">
        <v>1</v>
      </c>
      <c r="H154" s="2">
        <v>1</v>
      </c>
      <c r="I154" s="2">
        <v>1</v>
      </c>
      <c r="J154" s="2">
        <v>1</v>
      </c>
      <c r="K154" s="2">
        <v>1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5">
        <v>0</v>
      </c>
      <c r="V154">
        <f>SUM(E154:U154)/17</f>
        <v>0.41176470588235292</v>
      </c>
    </row>
    <row r="155" spans="2:23" x14ac:dyDescent="0.25">
      <c r="B155" s="45"/>
      <c r="C155" s="4" t="s">
        <v>110</v>
      </c>
      <c r="D155" s="3">
        <v>1</v>
      </c>
      <c r="E155" s="2">
        <v>1</v>
      </c>
      <c r="F155" s="2">
        <v>0</v>
      </c>
      <c r="G155" s="2">
        <v>1</v>
      </c>
      <c r="H155" s="2">
        <v>1</v>
      </c>
      <c r="I155" s="2">
        <v>1</v>
      </c>
      <c r="J155" s="2">
        <v>1</v>
      </c>
      <c r="K155" s="2">
        <v>1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4">
        <v>0</v>
      </c>
      <c r="R155" s="24">
        <v>0</v>
      </c>
      <c r="S155" s="24">
        <v>0</v>
      </c>
      <c r="T155" s="24">
        <v>0</v>
      </c>
      <c r="U155" s="25">
        <v>0</v>
      </c>
      <c r="V155">
        <f>SUM(E155:U155)/17</f>
        <v>0.35294117647058826</v>
      </c>
      <c r="W155" s="25"/>
    </row>
    <row r="156" spans="2:23" x14ac:dyDescent="0.25">
      <c r="B156" s="45"/>
      <c r="C156" s="4" t="s">
        <v>111</v>
      </c>
      <c r="D156" s="3">
        <v>2</v>
      </c>
      <c r="E156" s="2">
        <v>2</v>
      </c>
      <c r="F156" s="2">
        <v>2</v>
      </c>
      <c r="G156" s="2">
        <v>2</v>
      </c>
      <c r="H156" s="2">
        <v>2</v>
      </c>
      <c r="I156" s="2">
        <v>2</v>
      </c>
      <c r="J156" s="2">
        <v>2</v>
      </c>
      <c r="K156" s="2">
        <v>2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5">
        <v>0</v>
      </c>
      <c r="V156">
        <f>SUM(E156:U156)/17</f>
        <v>0.82352941176470584</v>
      </c>
    </row>
    <row r="157" spans="2:23" x14ac:dyDescent="0.25">
      <c r="B157" s="45"/>
      <c r="C157" s="4" t="s">
        <v>21</v>
      </c>
      <c r="D157" s="3">
        <v>2</v>
      </c>
      <c r="E157" s="2">
        <v>0</v>
      </c>
      <c r="F157" s="2">
        <v>1</v>
      </c>
      <c r="G157" s="2">
        <v>2</v>
      </c>
      <c r="H157" s="2">
        <v>2</v>
      </c>
      <c r="I157" s="2">
        <v>2</v>
      </c>
      <c r="J157" s="2">
        <v>2</v>
      </c>
      <c r="K157" s="2">
        <v>2</v>
      </c>
      <c r="L157" s="24">
        <v>1</v>
      </c>
      <c r="M157" s="24">
        <v>1</v>
      </c>
      <c r="N157" s="24">
        <v>1</v>
      </c>
      <c r="O157" s="24">
        <v>1</v>
      </c>
      <c r="P157" s="24">
        <v>1</v>
      </c>
      <c r="Q157" s="24">
        <v>1</v>
      </c>
      <c r="R157" s="24">
        <v>1</v>
      </c>
      <c r="S157" s="24">
        <v>1</v>
      </c>
      <c r="T157" s="24">
        <v>1</v>
      </c>
      <c r="U157" s="25">
        <v>1</v>
      </c>
      <c r="V157">
        <f>SUM(E157:U157)/17</f>
        <v>1.2352941176470589</v>
      </c>
    </row>
    <row r="158" spans="2:23" x14ac:dyDescent="0.25">
      <c r="B158" s="45"/>
      <c r="C158" s="4" t="s">
        <v>33</v>
      </c>
      <c r="D158" s="3">
        <v>2</v>
      </c>
      <c r="E158" s="2">
        <v>1</v>
      </c>
      <c r="F158" s="2">
        <v>0</v>
      </c>
      <c r="G158" s="2">
        <v>1</v>
      </c>
      <c r="H158" s="2">
        <v>2</v>
      </c>
      <c r="I158" s="2">
        <v>2</v>
      </c>
      <c r="J158" s="2">
        <v>1</v>
      </c>
      <c r="K158" s="2">
        <v>0</v>
      </c>
      <c r="L158" s="24">
        <v>1</v>
      </c>
      <c r="M158" s="24">
        <v>1</v>
      </c>
      <c r="N158" s="24">
        <v>1</v>
      </c>
      <c r="O158" s="24">
        <v>0</v>
      </c>
      <c r="P158" s="24">
        <v>0</v>
      </c>
      <c r="Q158" s="24">
        <v>0</v>
      </c>
      <c r="R158" s="24">
        <v>0</v>
      </c>
      <c r="S158" s="24">
        <v>0</v>
      </c>
      <c r="T158" s="24">
        <v>0</v>
      </c>
      <c r="U158" s="25">
        <v>0</v>
      </c>
      <c r="V158">
        <f>SUM(E158:U158)/17</f>
        <v>0.58823529411764708</v>
      </c>
    </row>
    <row r="159" spans="2:23" x14ac:dyDescent="0.25">
      <c r="B159" s="45"/>
      <c r="C159" s="4" t="s">
        <v>112</v>
      </c>
      <c r="D159" s="3">
        <v>2</v>
      </c>
      <c r="E159" s="2">
        <v>2</v>
      </c>
      <c r="F159" s="2">
        <v>1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5">
        <v>0</v>
      </c>
      <c r="V159">
        <f>SUM(E159:U159)/17</f>
        <v>0.76470588235294112</v>
      </c>
    </row>
    <row r="160" spans="2:23" x14ac:dyDescent="0.25">
      <c r="B160" s="45"/>
      <c r="C160" s="4" t="s">
        <v>113</v>
      </c>
      <c r="D160" s="3">
        <v>2</v>
      </c>
      <c r="E160" s="2">
        <v>1</v>
      </c>
      <c r="F160" s="2">
        <v>0</v>
      </c>
      <c r="G160" s="2">
        <v>2</v>
      </c>
      <c r="H160" s="2">
        <v>2</v>
      </c>
      <c r="I160" s="2">
        <v>2</v>
      </c>
      <c r="J160" s="2">
        <v>1</v>
      </c>
      <c r="K160" s="2">
        <v>1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4">
        <v>0</v>
      </c>
      <c r="R160" s="24">
        <v>0</v>
      </c>
      <c r="S160" s="24">
        <v>0</v>
      </c>
      <c r="T160" s="24">
        <v>0</v>
      </c>
      <c r="U160" s="25">
        <v>0</v>
      </c>
      <c r="V160">
        <f>SUM(E160:U160)/17</f>
        <v>0.52941176470588236</v>
      </c>
    </row>
    <row r="161" spans="2:24" x14ac:dyDescent="0.25">
      <c r="B161" s="45"/>
      <c r="C161" s="4" t="s">
        <v>73</v>
      </c>
      <c r="D161" s="3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4">
        <v>0</v>
      </c>
      <c r="R161" s="24">
        <v>0</v>
      </c>
      <c r="S161" s="24">
        <v>0</v>
      </c>
      <c r="T161" s="24">
        <v>0</v>
      </c>
      <c r="U161" s="25">
        <v>0</v>
      </c>
      <c r="V161">
        <f>SUM(E161:U161)/17</f>
        <v>0.82352941176470584</v>
      </c>
    </row>
    <row r="162" spans="2:24" x14ac:dyDescent="0.25">
      <c r="B162" s="45"/>
      <c r="C162" s="4" t="s">
        <v>136</v>
      </c>
      <c r="D162" s="3">
        <v>1</v>
      </c>
      <c r="E162" s="2">
        <v>1</v>
      </c>
      <c r="F162" s="2">
        <v>1</v>
      </c>
      <c r="G162" s="2">
        <v>1</v>
      </c>
      <c r="H162" s="2">
        <v>1</v>
      </c>
      <c r="I162" s="2">
        <v>1</v>
      </c>
      <c r="J162" s="2">
        <v>1</v>
      </c>
      <c r="K162" s="2">
        <v>1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5">
        <v>0</v>
      </c>
      <c r="V162">
        <f>SUM(E162:U162)/17</f>
        <v>0.41176470588235292</v>
      </c>
    </row>
    <row r="163" spans="2:24" x14ac:dyDescent="0.25">
      <c r="B163" s="45"/>
      <c r="C163" s="4" t="s">
        <v>16</v>
      </c>
      <c r="D163" s="3">
        <v>2</v>
      </c>
      <c r="E163" s="2">
        <v>0</v>
      </c>
      <c r="F163" s="2">
        <v>0</v>
      </c>
      <c r="G163" s="2">
        <v>1</v>
      </c>
      <c r="H163" s="2">
        <v>2</v>
      </c>
      <c r="I163" s="2">
        <v>2</v>
      </c>
      <c r="J163" s="2">
        <v>0</v>
      </c>
      <c r="K163" s="2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4">
        <v>0</v>
      </c>
      <c r="R163" s="24">
        <v>0</v>
      </c>
      <c r="S163" s="24">
        <v>0</v>
      </c>
      <c r="T163" s="24">
        <v>0</v>
      </c>
      <c r="U163" s="25">
        <v>0</v>
      </c>
      <c r="V163">
        <f>SUM(E163:U163)/17</f>
        <v>0.29411764705882354</v>
      </c>
    </row>
    <row r="164" spans="2:24" x14ac:dyDescent="0.25">
      <c r="B164" s="45"/>
      <c r="C164" s="4" t="s">
        <v>75</v>
      </c>
      <c r="D164" s="3">
        <v>2</v>
      </c>
      <c r="E164" s="2">
        <v>1</v>
      </c>
      <c r="F164" s="2">
        <v>1</v>
      </c>
      <c r="G164" s="2">
        <v>2</v>
      </c>
      <c r="H164" s="2">
        <v>2</v>
      </c>
      <c r="I164" s="2">
        <v>2</v>
      </c>
      <c r="J164" s="2">
        <v>2</v>
      </c>
      <c r="K164" s="2">
        <v>1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4">
        <v>0</v>
      </c>
      <c r="R164" s="24">
        <v>0</v>
      </c>
      <c r="S164" s="24">
        <v>0</v>
      </c>
      <c r="T164" s="24">
        <v>0</v>
      </c>
      <c r="U164" s="25">
        <v>0</v>
      </c>
      <c r="V164">
        <f>SUM(E164:U164)/17</f>
        <v>0.6470588235294118</v>
      </c>
    </row>
    <row r="165" spans="2:24" x14ac:dyDescent="0.25">
      <c r="B165" s="75" t="s">
        <v>252</v>
      </c>
      <c r="C165" s="76"/>
      <c r="D165" s="76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W165">
        <f>SUM(V131:V164)</f>
        <v>26.352941176470587</v>
      </c>
      <c r="X165" s="35">
        <f>W165/66*100</f>
        <v>39.928698752228165</v>
      </c>
    </row>
    <row r="166" spans="2:24" x14ac:dyDescent="0.25">
      <c r="B166" s="46" t="s">
        <v>114</v>
      </c>
      <c r="C166" s="4" t="s">
        <v>115</v>
      </c>
      <c r="D166" s="3">
        <v>1</v>
      </c>
      <c r="E166" s="2">
        <v>1</v>
      </c>
      <c r="F166" s="2">
        <v>1</v>
      </c>
      <c r="G166" s="2">
        <v>0</v>
      </c>
      <c r="H166" s="2">
        <v>1</v>
      </c>
      <c r="I166" s="2">
        <v>1</v>
      </c>
      <c r="J166" s="2">
        <v>1</v>
      </c>
      <c r="K166" s="2">
        <v>1</v>
      </c>
      <c r="L166" s="24">
        <v>1</v>
      </c>
      <c r="M166" s="24">
        <v>1</v>
      </c>
      <c r="N166" s="24">
        <v>1</v>
      </c>
      <c r="O166" s="24">
        <v>0</v>
      </c>
      <c r="P166" s="24">
        <v>0</v>
      </c>
      <c r="Q166" s="24">
        <v>0</v>
      </c>
      <c r="R166" s="24">
        <v>0</v>
      </c>
      <c r="S166" s="24">
        <v>0</v>
      </c>
      <c r="T166" s="24">
        <v>0</v>
      </c>
      <c r="U166" s="25">
        <v>0</v>
      </c>
      <c r="V166">
        <f>SUM(E166:U166)/17</f>
        <v>0.52941176470588236</v>
      </c>
    </row>
    <row r="167" spans="2:24" x14ac:dyDescent="0.25">
      <c r="B167" s="46"/>
      <c r="C167" s="4" t="s">
        <v>22</v>
      </c>
      <c r="D167" s="3">
        <v>2</v>
      </c>
      <c r="E167" s="2">
        <v>2</v>
      </c>
      <c r="F167" s="2">
        <v>2</v>
      </c>
      <c r="G167" s="2">
        <v>2</v>
      </c>
      <c r="H167" s="2">
        <v>2</v>
      </c>
      <c r="I167" s="2">
        <v>2</v>
      </c>
      <c r="J167" s="2">
        <v>2</v>
      </c>
      <c r="K167" s="2">
        <v>2</v>
      </c>
      <c r="L167" s="24">
        <v>1</v>
      </c>
      <c r="M167" s="24">
        <v>1</v>
      </c>
      <c r="N167" s="24">
        <v>1</v>
      </c>
      <c r="O167" s="24">
        <v>1</v>
      </c>
      <c r="P167" s="24">
        <v>0</v>
      </c>
      <c r="Q167" s="24">
        <v>0</v>
      </c>
      <c r="R167" s="24">
        <v>0</v>
      </c>
      <c r="S167" s="24">
        <v>0</v>
      </c>
      <c r="T167" s="24">
        <v>1</v>
      </c>
      <c r="U167" s="25">
        <v>1</v>
      </c>
      <c r="V167">
        <f>SUM(E167:U167)/17</f>
        <v>1.1764705882352942</v>
      </c>
    </row>
    <row r="168" spans="2:24" x14ac:dyDescent="0.25">
      <c r="B168" s="46"/>
      <c r="C168" s="4" t="s">
        <v>3</v>
      </c>
      <c r="D168" s="3">
        <v>1</v>
      </c>
      <c r="E168" s="2">
        <v>1</v>
      </c>
      <c r="F168" s="2">
        <v>1</v>
      </c>
      <c r="G168" s="2">
        <v>1</v>
      </c>
      <c r="H168" s="2">
        <v>1</v>
      </c>
      <c r="I168" s="2">
        <v>1</v>
      </c>
      <c r="J168" s="2">
        <v>1</v>
      </c>
      <c r="K168" s="2">
        <v>1</v>
      </c>
      <c r="L168" s="24">
        <v>1</v>
      </c>
      <c r="M168" s="24">
        <v>1</v>
      </c>
      <c r="N168" s="24">
        <v>1</v>
      </c>
      <c r="O168" s="24">
        <v>1</v>
      </c>
      <c r="P168" s="24">
        <v>1</v>
      </c>
      <c r="Q168" s="24">
        <v>1</v>
      </c>
      <c r="R168" s="24">
        <v>1</v>
      </c>
      <c r="S168" s="24">
        <v>1</v>
      </c>
      <c r="T168" s="24">
        <v>1</v>
      </c>
      <c r="U168" s="25">
        <v>1</v>
      </c>
      <c r="V168">
        <f>SUM(E168:U168)/17</f>
        <v>1</v>
      </c>
    </row>
    <row r="169" spans="2:24" x14ac:dyDescent="0.25">
      <c r="B169" s="46"/>
      <c r="C169" s="4" t="s">
        <v>20</v>
      </c>
      <c r="D169" s="3">
        <v>2</v>
      </c>
      <c r="E169" s="2">
        <v>1</v>
      </c>
      <c r="F169" s="2">
        <v>1</v>
      </c>
      <c r="G169" s="2">
        <v>1</v>
      </c>
      <c r="H169" s="2">
        <v>2</v>
      </c>
      <c r="I169" s="2">
        <v>2</v>
      </c>
      <c r="J169" s="2">
        <v>1</v>
      </c>
      <c r="K169" s="2">
        <v>1</v>
      </c>
      <c r="L169" s="24">
        <v>1</v>
      </c>
      <c r="M169" s="24">
        <v>1</v>
      </c>
      <c r="N169" s="24">
        <v>1</v>
      </c>
      <c r="O169" s="24">
        <v>1</v>
      </c>
      <c r="P169" s="24">
        <v>1</v>
      </c>
      <c r="Q169" s="24">
        <v>1</v>
      </c>
      <c r="R169" s="24">
        <v>1</v>
      </c>
      <c r="S169" s="24">
        <v>1</v>
      </c>
      <c r="T169" s="24">
        <v>1</v>
      </c>
      <c r="U169" s="25">
        <v>1</v>
      </c>
      <c r="V169">
        <f>SUM(E169:U169)/17</f>
        <v>1.1176470588235294</v>
      </c>
    </row>
    <row r="170" spans="2:24" x14ac:dyDescent="0.25">
      <c r="B170" s="46"/>
      <c r="C170" s="4" t="s">
        <v>116</v>
      </c>
      <c r="D170" s="3">
        <v>3</v>
      </c>
      <c r="E170" s="2">
        <v>1</v>
      </c>
      <c r="F170" s="2">
        <v>0</v>
      </c>
      <c r="G170" s="2">
        <v>0</v>
      </c>
      <c r="H170" s="2">
        <v>3</v>
      </c>
      <c r="I170" s="2">
        <v>3</v>
      </c>
      <c r="J170" s="2">
        <v>0</v>
      </c>
      <c r="K170" s="2">
        <v>0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5">
        <v>0</v>
      </c>
      <c r="V170">
        <f>SUM(E170:U170)/17</f>
        <v>0.41176470588235292</v>
      </c>
    </row>
    <row r="171" spans="2:24" x14ac:dyDescent="0.25">
      <c r="B171" s="46"/>
      <c r="C171" s="4" t="s">
        <v>117</v>
      </c>
      <c r="D171" s="3">
        <v>2</v>
      </c>
      <c r="E171" s="2">
        <v>1</v>
      </c>
      <c r="F171" s="2">
        <v>0</v>
      </c>
      <c r="G171" s="2">
        <v>0</v>
      </c>
      <c r="H171" s="2">
        <v>2</v>
      </c>
      <c r="I171" s="2">
        <v>2</v>
      </c>
      <c r="J171" s="2">
        <v>1</v>
      </c>
      <c r="K171" s="2">
        <v>1</v>
      </c>
      <c r="L171" s="24">
        <v>1</v>
      </c>
      <c r="M171" s="24">
        <v>1</v>
      </c>
      <c r="N171" s="24">
        <v>0</v>
      </c>
      <c r="O171" s="24">
        <v>0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5">
        <v>0</v>
      </c>
      <c r="V171">
        <f>SUM(E171:U171)/17</f>
        <v>0.52941176470588236</v>
      </c>
    </row>
    <row r="172" spans="2:24" x14ac:dyDescent="0.25">
      <c r="B172" s="46"/>
      <c r="C172" s="4" t="s">
        <v>118</v>
      </c>
      <c r="D172" s="3">
        <v>12</v>
      </c>
      <c r="E172" s="2">
        <v>10</v>
      </c>
      <c r="F172" s="2">
        <v>8</v>
      </c>
      <c r="G172" s="2">
        <v>12</v>
      </c>
      <c r="H172" s="2">
        <v>12</v>
      </c>
      <c r="I172" s="2">
        <v>12</v>
      </c>
      <c r="J172" s="2">
        <v>10</v>
      </c>
      <c r="K172" s="2">
        <v>12</v>
      </c>
      <c r="L172" s="24">
        <v>1</v>
      </c>
      <c r="M172" s="24">
        <v>1</v>
      </c>
      <c r="N172" s="24">
        <v>1</v>
      </c>
      <c r="O172" s="24">
        <v>1</v>
      </c>
      <c r="P172" s="24">
        <v>1</v>
      </c>
      <c r="Q172" s="24">
        <v>1</v>
      </c>
      <c r="R172" s="24">
        <v>1</v>
      </c>
      <c r="S172" s="24">
        <v>1</v>
      </c>
      <c r="T172" s="24">
        <v>1</v>
      </c>
      <c r="U172" s="25">
        <v>1</v>
      </c>
      <c r="V172">
        <f>SUM(E172:U172)/17</f>
        <v>5.0588235294117645</v>
      </c>
    </row>
    <row r="173" spans="2:24" x14ac:dyDescent="0.25">
      <c r="B173" s="46"/>
      <c r="C173" s="4" t="s">
        <v>119</v>
      </c>
      <c r="D173" s="3">
        <v>1</v>
      </c>
      <c r="E173" s="2">
        <v>1</v>
      </c>
      <c r="F173" s="2">
        <v>1</v>
      </c>
      <c r="G173" s="2">
        <v>1</v>
      </c>
      <c r="H173" s="2">
        <v>1</v>
      </c>
      <c r="I173" s="2">
        <v>1</v>
      </c>
      <c r="J173" s="2">
        <v>1</v>
      </c>
      <c r="K173" s="2">
        <v>1</v>
      </c>
      <c r="L173" s="24">
        <v>1</v>
      </c>
      <c r="M173" s="24">
        <v>1</v>
      </c>
      <c r="N173" s="24">
        <v>1</v>
      </c>
      <c r="O173" s="24">
        <v>1</v>
      </c>
      <c r="P173" s="24">
        <v>1</v>
      </c>
      <c r="Q173" s="24">
        <v>1</v>
      </c>
      <c r="R173" s="24">
        <v>1</v>
      </c>
      <c r="S173" s="24">
        <v>1</v>
      </c>
      <c r="T173" s="24">
        <v>1</v>
      </c>
      <c r="U173" s="25">
        <v>1</v>
      </c>
      <c r="V173">
        <f>SUM(E173:U173)/17</f>
        <v>1</v>
      </c>
    </row>
    <row r="174" spans="2:24" x14ac:dyDescent="0.25">
      <c r="B174" s="46"/>
      <c r="C174" s="4" t="s">
        <v>120</v>
      </c>
      <c r="D174" s="3">
        <v>1</v>
      </c>
      <c r="E174" s="2">
        <v>1</v>
      </c>
      <c r="F174" s="2">
        <v>1</v>
      </c>
      <c r="G174" s="2">
        <v>1</v>
      </c>
      <c r="H174" s="2">
        <v>1</v>
      </c>
      <c r="I174" s="2">
        <v>1</v>
      </c>
      <c r="J174" s="2">
        <v>1</v>
      </c>
      <c r="K174" s="2">
        <v>1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5">
        <v>0</v>
      </c>
      <c r="V174">
        <f>SUM(E174:U174)/17</f>
        <v>0.41176470588235292</v>
      </c>
    </row>
    <row r="175" spans="2:24" x14ac:dyDescent="0.25">
      <c r="B175" s="46"/>
      <c r="C175" s="4" t="s">
        <v>121</v>
      </c>
      <c r="D175" s="3">
        <v>1</v>
      </c>
      <c r="E175" s="2">
        <v>0</v>
      </c>
      <c r="F175" s="2">
        <v>1</v>
      </c>
      <c r="G175" s="2">
        <v>1</v>
      </c>
      <c r="H175" s="2">
        <v>1</v>
      </c>
      <c r="I175" s="2">
        <v>1</v>
      </c>
      <c r="J175" s="2">
        <v>1</v>
      </c>
      <c r="K175" s="2">
        <v>1</v>
      </c>
      <c r="L175" s="24">
        <v>1</v>
      </c>
      <c r="M175" s="24">
        <v>1</v>
      </c>
      <c r="N175" s="24">
        <v>0</v>
      </c>
      <c r="O175" s="24">
        <v>0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5">
        <v>0</v>
      </c>
      <c r="V175">
        <f>SUM(E175:U175)/17</f>
        <v>0.47058823529411764</v>
      </c>
    </row>
    <row r="176" spans="2:24" x14ac:dyDescent="0.25">
      <c r="B176" s="46"/>
      <c r="C176" s="4" t="s">
        <v>122</v>
      </c>
      <c r="D176" s="3">
        <v>1</v>
      </c>
      <c r="E176" s="2">
        <v>0</v>
      </c>
      <c r="F176" s="2">
        <v>0</v>
      </c>
      <c r="G176" s="2">
        <v>0</v>
      </c>
      <c r="H176" s="2">
        <v>1</v>
      </c>
      <c r="I176" s="2">
        <v>1</v>
      </c>
      <c r="J176" s="2">
        <v>1</v>
      </c>
      <c r="K176" s="2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  <c r="U176" s="25">
        <v>0</v>
      </c>
      <c r="V176">
        <f>SUM(E176:U176)/17</f>
        <v>0.17647058823529413</v>
      </c>
    </row>
    <row r="177" spans="2:24" x14ac:dyDescent="0.25">
      <c r="B177" s="46"/>
      <c r="C177" s="4" t="s">
        <v>136</v>
      </c>
      <c r="D177" s="3">
        <v>1</v>
      </c>
      <c r="E177" s="2">
        <v>1</v>
      </c>
      <c r="F177" s="2">
        <v>1</v>
      </c>
      <c r="G177" s="2">
        <v>1</v>
      </c>
      <c r="H177" s="2">
        <v>1</v>
      </c>
      <c r="I177" s="2">
        <v>1</v>
      </c>
      <c r="J177" s="2">
        <v>1</v>
      </c>
      <c r="K177" s="2">
        <v>1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4">
        <v>0</v>
      </c>
      <c r="R177" s="24">
        <v>0</v>
      </c>
      <c r="S177" s="24">
        <v>0</v>
      </c>
      <c r="T177" s="24">
        <v>0</v>
      </c>
      <c r="U177" s="25">
        <v>0</v>
      </c>
      <c r="V177">
        <f>SUM(E177:U177)/17</f>
        <v>0.41176470588235292</v>
      </c>
    </row>
    <row r="178" spans="2:24" x14ac:dyDescent="0.25">
      <c r="B178" s="46"/>
      <c r="C178" s="4" t="s">
        <v>123</v>
      </c>
      <c r="D178" s="3">
        <v>1</v>
      </c>
      <c r="E178" s="2">
        <v>1</v>
      </c>
      <c r="F178" s="2">
        <v>1</v>
      </c>
      <c r="G178" s="2">
        <v>1</v>
      </c>
      <c r="H178" s="2">
        <v>0</v>
      </c>
      <c r="I178" s="2">
        <v>0</v>
      </c>
      <c r="J178" s="2">
        <v>1</v>
      </c>
      <c r="K178" s="2">
        <v>1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4">
        <v>0</v>
      </c>
      <c r="R178" s="24">
        <v>0</v>
      </c>
      <c r="S178" s="24">
        <v>0</v>
      </c>
      <c r="T178" s="24">
        <v>0</v>
      </c>
      <c r="U178" s="25">
        <v>0</v>
      </c>
      <c r="V178">
        <f>SUM(E178:U178)/17</f>
        <v>0.29411764705882354</v>
      </c>
    </row>
    <row r="179" spans="2:24" x14ac:dyDescent="0.25">
      <c r="B179" s="46"/>
      <c r="C179" s="4" t="s">
        <v>75</v>
      </c>
      <c r="D179" s="6">
        <v>1</v>
      </c>
      <c r="E179" s="2">
        <v>1</v>
      </c>
      <c r="F179" s="2">
        <v>1</v>
      </c>
      <c r="G179" s="2">
        <v>1</v>
      </c>
      <c r="H179" s="2">
        <v>1</v>
      </c>
      <c r="I179" s="2">
        <v>1</v>
      </c>
      <c r="J179" s="2">
        <v>1</v>
      </c>
      <c r="K179" s="2">
        <v>1</v>
      </c>
      <c r="L179" s="24">
        <v>1</v>
      </c>
      <c r="M179" s="24">
        <v>1</v>
      </c>
      <c r="N179" s="24">
        <v>1</v>
      </c>
      <c r="O179" s="24">
        <v>1</v>
      </c>
      <c r="P179" s="24">
        <v>1</v>
      </c>
      <c r="Q179" s="24">
        <v>1</v>
      </c>
      <c r="R179" s="24">
        <v>1</v>
      </c>
      <c r="S179" s="24">
        <v>1</v>
      </c>
      <c r="T179" s="24">
        <v>1</v>
      </c>
      <c r="U179" s="25">
        <v>1</v>
      </c>
      <c r="V179">
        <f>SUM(E179:U179)/17</f>
        <v>1</v>
      </c>
    </row>
    <row r="180" spans="2:24" x14ac:dyDescent="0.25">
      <c r="B180" s="77" t="s">
        <v>252</v>
      </c>
      <c r="C180" s="78"/>
      <c r="D180" s="78"/>
      <c r="E180" s="78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W180">
        <f>SUM(V166:V179)</f>
        <v>13.588235294117649</v>
      </c>
      <c r="X180" s="35">
        <f>W180/30*100</f>
        <v>45.294117647058826</v>
      </c>
    </row>
    <row r="181" spans="2:24" x14ac:dyDescent="0.25">
      <c r="B181" s="54" t="s">
        <v>124</v>
      </c>
      <c r="C181" s="4" t="s">
        <v>125</v>
      </c>
      <c r="D181" s="3">
        <v>1</v>
      </c>
      <c r="E181" s="2">
        <v>0</v>
      </c>
      <c r="F181" s="2">
        <v>1</v>
      </c>
      <c r="G181" s="2">
        <v>0</v>
      </c>
      <c r="H181" s="2">
        <v>0</v>
      </c>
      <c r="I181" s="2">
        <v>1</v>
      </c>
      <c r="J181" s="2">
        <v>0</v>
      </c>
      <c r="K181" s="2">
        <v>1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4">
        <v>0</v>
      </c>
      <c r="R181" s="24">
        <v>0</v>
      </c>
      <c r="S181" s="24">
        <v>0</v>
      </c>
      <c r="T181" s="24">
        <v>0</v>
      </c>
      <c r="U181" s="25">
        <v>0</v>
      </c>
      <c r="V181">
        <f>SUM(E181:U181)/17</f>
        <v>0.17647058823529413</v>
      </c>
    </row>
    <row r="182" spans="2:24" x14ac:dyDescent="0.25">
      <c r="B182" s="55"/>
      <c r="C182" s="4" t="s">
        <v>126</v>
      </c>
      <c r="D182" s="3">
        <v>1</v>
      </c>
      <c r="E182" s="2">
        <v>0</v>
      </c>
      <c r="F182" s="2">
        <v>1</v>
      </c>
      <c r="G182" s="2">
        <v>0</v>
      </c>
      <c r="H182" s="2">
        <v>0</v>
      </c>
      <c r="I182" s="2">
        <v>1</v>
      </c>
      <c r="J182" s="2">
        <v>0</v>
      </c>
      <c r="K182" s="2">
        <v>1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4">
        <v>0</v>
      </c>
      <c r="R182" s="24">
        <v>0</v>
      </c>
      <c r="S182" s="24">
        <v>0</v>
      </c>
      <c r="T182" s="24">
        <v>0</v>
      </c>
      <c r="U182" s="25">
        <v>0</v>
      </c>
      <c r="V182">
        <f>SUM(E182:U182)/17</f>
        <v>0.17647058823529413</v>
      </c>
    </row>
    <row r="183" spans="2:24" x14ac:dyDescent="0.25">
      <c r="B183" s="55"/>
      <c r="C183" s="4" t="s">
        <v>127</v>
      </c>
      <c r="D183" s="3">
        <v>1</v>
      </c>
      <c r="E183" s="2">
        <v>0</v>
      </c>
      <c r="F183" s="2">
        <v>1</v>
      </c>
      <c r="G183" s="2">
        <v>0</v>
      </c>
      <c r="H183" s="2">
        <v>0</v>
      </c>
      <c r="I183" s="2">
        <v>1</v>
      </c>
      <c r="J183" s="2">
        <v>0</v>
      </c>
      <c r="K183" s="2">
        <v>1</v>
      </c>
      <c r="L183" s="24">
        <v>0</v>
      </c>
      <c r="M183" s="24">
        <v>0</v>
      </c>
      <c r="N183" s="24">
        <v>0</v>
      </c>
      <c r="O183" s="24">
        <v>0</v>
      </c>
      <c r="P183" s="24">
        <v>0</v>
      </c>
      <c r="Q183" s="24">
        <v>0</v>
      </c>
      <c r="R183" s="24">
        <v>0</v>
      </c>
      <c r="S183" s="24">
        <v>0</v>
      </c>
      <c r="T183" s="24">
        <v>0</v>
      </c>
      <c r="U183" s="25">
        <v>0</v>
      </c>
      <c r="V183">
        <f>SUM(E183:U183)/17</f>
        <v>0.17647058823529413</v>
      </c>
    </row>
    <row r="184" spans="2:24" x14ac:dyDescent="0.25">
      <c r="B184" s="55"/>
      <c r="C184" s="4" t="s">
        <v>128</v>
      </c>
      <c r="D184" s="3">
        <v>2</v>
      </c>
      <c r="E184" s="2">
        <v>0</v>
      </c>
      <c r="F184" s="2">
        <v>2</v>
      </c>
      <c r="G184" s="2">
        <v>0</v>
      </c>
      <c r="H184" s="2">
        <v>0</v>
      </c>
      <c r="I184" s="2">
        <v>2</v>
      </c>
      <c r="J184" s="2">
        <v>0</v>
      </c>
      <c r="K184" s="2">
        <v>2</v>
      </c>
      <c r="L184" s="24">
        <v>0</v>
      </c>
      <c r="M184" s="24">
        <v>0</v>
      </c>
      <c r="N184" s="24">
        <v>0</v>
      </c>
      <c r="O184" s="24">
        <v>0</v>
      </c>
      <c r="P184" s="24">
        <v>0</v>
      </c>
      <c r="Q184" s="24">
        <v>0</v>
      </c>
      <c r="R184" s="24">
        <v>0</v>
      </c>
      <c r="S184" s="24">
        <v>0</v>
      </c>
      <c r="T184" s="24">
        <v>0</v>
      </c>
      <c r="U184" s="25">
        <v>0</v>
      </c>
      <c r="V184">
        <f>SUM(E184:U184)/17</f>
        <v>0.35294117647058826</v>
      </c>
    </row>
    <row r="185" spans="2:24" x14ac:dyDescent="0.25">
      <c r="B185" s="55"/>
      <c r="C185" s="4" t="s">
        <v>73</v>
      </c>
      <c r="D185" s="3">
        <v>2</v>
      </c>
      <c r="E185" s="2">
        <v>0</v>
      </c>
      <c r="F185" s="2">
        <v>2</v>
      </c>
      <c r="G185" s="2">
        <v>0</v>
      </c>
      <c r="H185" s="2">
        <v>0</v>
      </c>
      <c r="I185" s="2">
        <v>2</v>
      </c>
      <c r="J185" s="2">
        <v>0</v>
      </c>
      <c r="K185" s="2">
        <v>2</v>
      </c>
      <c r="L185" s="24">
        <v>0</v>
      </c>
      <c r="M185" s="24">
        <v>0</v>
      </c>
      <c r="N185" s="24">
        <v>0</v>
      </c>
      <c r="O185" s="24">
        <v>0</v>
      </c>
      <c r="P185" s="24">
        <v>0</v>
      </c>
      <c r="Q185" s="24">
        <v>0</v>
      </c>
      <c r="R185" s="24">
        <v>0</v>
      </c>
      <c r="S185" s="24">
        <v>0</v>
      </c>
      <c r="T185" s="24">
        <v>0</v>
      </c>
      <c r="U185" s="25">
        <v>0</v>
      </c>
      <c r="V185">
        <f>SUM(E185:U185)/17</f>
        <v>0.35294117647058826</v>
      </c>
    </row>
    <row r="186" spans="2:24" x14ac:dyDescent="0.25">
      <c r="B186" s="55"/>
      <c r="C186" s="4" t="s">
        <v>3</v>
      </c>
      <c r="D186" s="3">
        <v>1</v>
      </c>
      <c r="E186" s="2">
        <v>0</v>
      </c>
      <c r="F186" s="2">
        <v>1</v>
      </c>
      <c r="G186" s="2">
        <v>0</v>
      </c>
      <c r="H186" s="2">
        <v>0</v>
      </c>
      <c r="I186" s="2">
        <v>0</v>
      </c>
      <c r="J186" s="2">
        <v>0</v>
      </c>
      <c r="K186" s="2">
        <v>1</v>
      </c>
      <c r="L186" s="24">
        <v>1</v>
      </c>
      <c r="M186" s="24">
        <v>1</v>
      </c>
      <c r="N186" s="24">
        <v>1</v>
      </c>
      <c r="O186" s="24">
        <v>0</v>
      </c>
      <c r="P186" s="24">
        <v>0</v>
      </c>
      <c r="Q186" s="24">
        <v>0</v>
      </c>
      <c r="R186" s="24">
        <v>0</v>
      </c>
      <c r="S186" s="24">
        <v>0</v>
      </c>
      <c r="T186" s="24">
        <v>0</v>
      </c>
      <c r="U186" s="25">
        <v>0</v>
      </c>
      <c r="V186">
        <f>SUM(E186:U186)/17</f>
        <v>0.29411764705882354</v>
      </c>
    </row>
    <row r="187" spans="2:24" x14ac:dyDescent="0.25">
      <c r="B187" s="55"/>
      <c r="C187" s="4" t="s">
        <v>21</v>
      </c>
      <c r="D187" s="3">
        <v>3</v>
      </c>
      <c r="E187" s="2">
        <v>0</v>
      </c>
      <c r="F187" s="2">
        <v>2</v>
      </c>
      <c r="G187" s="2">
        <v>0</v>
      </c>
      <c r="H187" s="2">
        <v>0</v>
      </c>
      <c r="I187" s="2">
        <v>3</v>
      </c>
      <c r="J187" s="2">
        <v>0</v>
      </c>
      <c r="K187" s="2">
        <v>3</v>
      </c>
      <c r="L187" s="24">
        <v>1</v>
      </c>
      <c r="M187" s="24">
        <v>1</v>
      </c>
      <c r="N187" s="24">
        <v>0</v>
      </c>
      <c r="O187" s="24">
        <v>0</v>
      </c>
      <c r="P187" s="24">
        <v>0</v>
      </c>
      <c r="Q187" s="24">
        <v>0</v>
      </c>
      <c r="R187" s="24">
        <v>0</v>
      </c>
      <c r="S187" s="24">
        <v>0</v>
      </c>
      <c r="T187" s="24">
        <v>0</v>
      </c>
      <c r="U187" s="25">
        <v>0</v>
      </c>
      <c r="V187">
        <f>SUM(E187:U187)/17</f>
        <v>0.58823529411764708</v>
      </c>
    </row>
    <row r="188" spans="2:24" x14ac:dyDescent="0.25">
      <c r="B188" s="55"/>
      <c r="C188" s="4" t="s">
        <v>20</v>
      </c>
      <c r="D188" s="3">
        <v>1</v>
      </c>
      <c r="E188" s="2">
        <v>0</v>
      </c>
      <c r="F188" s="2">
        <v>1</v>
      </c>
      <c r="G188" s="2">
        <v>0</v>
      </c>
      <c r="H188" s="2">
        <v>0</v>
      </c>
      <c r="I188" s="2">
        <v>0</v>
      </c>
      <c r="J188" s="2">
        <v>0</v>
      </c>
      <c r="K188" s="2">
        <v>1</v>
      </c>
      <c r="L188" s="24">
        <v>1</v>
      </c>
      <c r="M188" s="24">
        <v>1</v>
      </c>
      <c r="N188" s="24">
        <v>0</v>
      </c>
      <c r="O188" s="24">
        <v>0</v>
      </c>
      <c r="P188" s="24">
        <v>0</v>
      </c>
      <c r="Q188" s="24">
        <v>0</v>
      </c>
      <c r="R188" s="24">
        <v>0</v>
      </c>
      <c r="S188" s="24">
        <v>0</v>
      </c>
      <c r="T188" s="24">
        <v>0</v>
      </c>
      <c r="U188" s="25">
        <v>0</v>
      </c>
      <c r="V188">
        <f>SUM(E188:U188)/17</f>
        <v>0.23529411764705882</v>
      </c>
    </row>
    <row r="189" spans="2:24" x14ac:dyDescent="0.25">
      <c r="B189" s="55"/>
      <c r="C189" s="4" t="s">
        <v>22</v>
      </c>
      <c r="D189" s="3">
        <v>1</v>
      </c>
      <c r="E189" s="2">
        <v>0</v>
      </c>
      <c r="F189" s="2">
        <v>1</v>
      </c>
      <c r="G189" s="2">
        <v>0</v>
      </c>
      <c r="H189" s="2">
        <v>0</v>
      </c>
      <c r="I189" s="2">
        <v>1</v>
      </c>
      <c r="J189" s="2">
        <v>0</v>
      </c>
      <c r="K189" s="2">
        <v>1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4">
        <v>0</v>
      </c>
      <c r="R189" s="24">
        <v>0</v>
      </c>
      <c r="S189" s="24">
        <v>0</v>
      </c>
      <c r="T189" s="24">
        <v>0</v>
      </c>
      <c r="U189" s="25">
        <v>0</v>
      </c>
      <c r="V189">
        <f>SUM(E189:U189)/17</f>
        <v>0.17647058823529413</v>
      </c>
    </row>
    <row r="190" spans="2:24" x14ac:dyDescent="0.25">
      <c r="B190" s="55"/>
      <c r="C190" s="4" t="s">
        <v>16</v>
      </c>
      <c r="D190" s="3">
        <v>3</v>
      </c>
      <c r="E190" s="2">
        <v>0</v>
      </c>
      <c r="F190" s="2">
        <v>2</v>
      </c>
      <c r="G190" s="2">
        <v>0</v>
      </c>
      <c r="H190" s="2">
        <v>0</v>
      </c>
      <c r="I190" s="2">
        <v>0</v>
      </c>
      <c r="J190" s="2">
        <v>0</v>
      </c>
      <c r="K190" s="2">
        <v>3</v>
      </c>
      <c r="L190" s="24">
        <v>0</v>
      </c>
      <c r="M190" s="24">
        <v>0</v>
      </c>
      <c r="N190" s="24">
        <v>0</v>
      </c>
      <c r="O190" s="24">
        <v>0</v>
      </c>
      <c r="P190" s="24">
        <v>0</v>
      </c>
      <c r="Q190" s="24">
        <v>0</v>
      </c>
      <c r="R190" s="24">
        <v>0</v>
      </c>
      <c r="S190" s="24">
        <v>0</v>
      </c>
      <c r="T190" s="24">
        <v>0</v>
      </c>
      <c r="U190" s="25">
        <v>0</v>
      </c>
      <c r="V190">
        <f>SUM(E190:U190)/17</f>
        <v>0.29411764705882354</v>
      </c>
    </row>
    <row r="191" spans="2:24" x14ac:dyDescent="0.25">
      <c r="B191" s="55"/>
      <c r="C191" s="4" t="s">
        <v>129</v>
      </c>
      <c r="D191" s="3">
        <v>2</v>
      </c>
      <c r="E191" s="2">
        <v>0</v>
      </c>
      <c r="F191" s="2">
        <v>2</v>
      </c>
      <c r="G191" s="2">
        <v>0</v>
      </c>
      <c r="H191" s="2">
        <v>0</v>
      </c>
      <c r="I191" s="2">
        <v>0</v>
      </c>
      <c r="J191" s="2">
        <v>0</v>
      </c>
      <c r="K191" s="2">
        <v>1</v>
      </c>
      <c r="L191" s="24">
        <v>0</v>
      </c>
      <c r="M191" s="24">
        <v>0</v>
      </c>
      <c r="N191" s="24">
        <v>0</v>
      </c>
      <c r="O191" s="24">
        <v>0</v>
      </c>
      <c r="P191" s="24">
        <v>0</v>
      </c>
      <c r="Q191" s="24">
        <v>0</v>
      </c>
      <c r="R191" s="24">
        <v>0</v>
      </c>
      <c r="S191" s="24">
        <v>0</v>
      </c>
      <c r="T191" s="24">
        <v>0</v>
      </c>
      <c r="U191" s="25">
        <v>0</v>
      </c>
      <c r="V191">
        <f>SUM(E191:U191)/17</f>
        <v>0.17647058823529413</v>
      </c>
    </row>
    <row r="192" spans="2:24" x14ac:dyDescent="0.25">
      <c r="B192" s="55"/>
      <c r="C192" s="4" t="s">
        <v>130</v>
      </c>
      <c r="D192" s="3">
        <v>10</v>
      </c>
      <c r="E192" s="2">
        <v>0</v>
      </c>
      <c r="F192" s="2">
        <v>5</v>
      </c>
      <c r="G192" s="2">
        <v>0</v>
      </c>
      <c r="H192" s="2">
        <v>0</v>
      </c>
      <c r="I192" s="2">
        <v>10</v>
      </c>
      <c r="J192" s="2">
        <v>0</v>
      </c>
      <c r="K192" s="2">
        <v>10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4">
        <v>0</v>
      </c>
      <c r="R192" s="24">
        <v>0</v>
      </c>
      <c r="S192" s="24">
        <v>0</v>
      </c>
      <c r="T192" s="24">
        <v>0</v>
      </c>
      <c r="U192" s="25">
        <v>0</v>
      </c>
      <c r="V192">
        <f>SUM(E192:U192)/17</f>
        <v>1.4705882352941178</v>
      </c>
    </row>
    <row r="193" spans="2:24" x14ac:dyDescent="0.25">
      <c r="B193" s="55"/>
      <c r="C193" s="4" t="s">
        <v>208</v>
      </c>
      <c r="D193" s="3">
        <v>1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4">
        <v>0</v>
      </c>
      <c r="R193" s="24">
        <v>0</v>
      </c>
      <c r="S193" s="24">
        <v>0</v>
      </c>
      <c r="T193" s="24">
        <v>0</v>
      </c>
      <c r="U193" s="25">
        <v>0</v>
      </c>
      <c r="V193">
        <f>SUM(E193:U193)/17</f>
        <v>0</v>
      </c>
    </row>
    <row r="194" spans="2:24" x14ac:dyDescent="0.25">
      <c r="B194" s="55"/>
      <c r="C194" s="4" t="s">
        <v>136</v>
      </c>
      <c r="D194" s="3">
        <v>1</v>
      </c>
      <c r="E194" s="2">
        <v>0</v>
      </c>
      <c r="F194" s="2">
        <v>1</v>
      </c>
      <c r="G194" s="2">
        <v>0</v>
      </c>
      <c r="H194" s="2">
        <v>1</v>
      </c>
      <c r="I194" s="2">
        <v>1</v>
      </c>
      <c r="J194" s="2">
        <v>1</v>
      </c>
      <c r="K194" s="2">
        <v>1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4">
        <v>0</v>
      </c>
      <c r="R194" s="24">
        <v>0</v>
      </c>
      <c r="S194" s="24">
        <v>0</v>
      </c>
      <c r="T194" s="24">
        <v>0</v>
      </c>
      <c r="U194" s="25">
        <v>0</v>
      </c>
      <c r="V194">
        <f>SUM(E194:U194)/17</f>
        <v>0.29411764705882354</v>
      </c>
    </row>
    <row r="195" spans="2:24" x14ac:dyDescent="0.25">
      <c r="B195" s="55"/>
      <c r="C195" s="4" t="s">
        <v>75</v>
      </c>
      <c r="D195" s="3">
        <v>2</v>
      </c>
      <c r="E195" s="2">
        <v>0</v>
      </c>
      <c r="F195" s="2">
        <v>1</v>
      </c>
      <c r="G195" s="2">
        <v>0</v>
      </c>
      <c r="H195" s="2">
        <v>0</v>
      </c>
      <c r="I195" s="2">
        <v>0</v>
      </c>
      <c r="J195" s="2">
        <v>0</v>
      </c>
      <c r="K195" s="2">
        <v>2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4">
        <v>0</v>
      </c>
      <c r="R195" s="24">
        <v>0</v>
      </c>
      <c r="S195" s="24">
        <v>0</v>
      </c>
      <c r="T195" s="24">
        <v>0</v>
      </c>
      <c r="U195" s="25">
        <v>0</v>
      </c>
      <c r="V195">
        <f>SUM(E195:U195)/17</f>
        <v>0.17647058823529413</v>
      </c>
    </row>
    <row r="196" spans="2:24" x14ac:dyDescent="0.25">
      <c r="B196" s="56"/>
      <c r="C196" s="4" t="s">
        <v>131</v>
      </c>
      <c r="D196" s="3">
        <v>1</v>
      </c>
      <c r="E196" s="2">
        <v>0</v>
      </c>
      <c r="F196" s="2">
        <v>1</v>
      </c>
      <c r="G196" s="2">
        <v>0</v>
      </c>
      <c r="H196" s="2">
        <v>1</v>
      </c>
      <c r="I196" s="2">
        <v>1</v>
      </c>
      <c r="J196" s="2">
        <v>1</v>
      </c>
      <c r="K196" s="2">
        <v>1</v>
      </c>
      <c r="L196" s="24">
        <v>0</v>
      </c>
      <c r="M196" s="24">
        <v>0</v>
      </c>
      <c r="N196" s="24">
        <v>0</v>
      </c>
      <c r="O196" s="24">
        <v>0</v>
      </c>
      <c r="P196" s="24">
        <v>0</v>
      </c>
      <c r="Q196" s="24">
        <v>0</v>
      </c>
      <c r="R196" s="24">
        <v>0</v>
      </c>
      <c r="S196" s="24">
        <v>0</v>
      </c>
      <c r="T196" s="24">
        <v>0</v>
      </c>
      <c r="U196" s="25">
        <v>0</v>
      </c>
      <c r="V196">
        <f>SUM(E196:U196)/17</f>
        <v>0.29411764705882354</v>
      </c>
    </row>
    <row r="197" spans="2:24" x14ac:dyDescent="0.25">
      <c r="B197" s="64" t="s">
        <v>252</v>
      </c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W197">
        <f>SUM(V181:V196)</f>
        <v>5.2352941176470589</v>
      </c>
      <c r="X197" s="35">
        <f>W197/55*100</f>
        <v>9.5187165775401059</v>
      </c>
    </row>
    <row r="198" spans="2:24" x14ac:dyDescent="0.25">
      <c r="B198" s="58" t="s">
        <v>146</v>
      </c>
      <c r="C198" s="4" t="s">
        <v>147</v>
      </c>
      <c r="D198" s="3">
        <v>8</v>
      </c>
      <c r="E198" s="2">
        <v>4</v>
      </c>
      <c r="F198" s="2">
        <v>3</v>
      </c>
      <c r="G198" s="2">
        <v>5</v>
      </c>
      <c r="H198" s="2">
        <v>1</v>
      </c>
      <c r="I198" s="2">
        <v>0</v>
      </c>
      <c r="J198" s="2">
        <v>5</v>
      </c>
      <c r="K198" s="2">
        <v>6</v>
      </c>
      <c r="L198" s="24">
        <v>5</v>
      </c>
      <c r="M198" s="24">
        <v>5</v>
      </c>
      <c r="N198" s="24">
        <v>0</v>
      </c>
      <c r="O198" s="24">
        <v>0</v>
      </c>
      <c r="P198" s="24">
        <v>0</v>
      </c>
      <c r="Q198" s="24">
        <v>0</v>
      </c>
      <c r="R198" s="24">
        <v>0</v>
      </c>
      <c r="S198" s="24">
        <v>0</v>
      </c>
      <c r="T198" s="24">
        <v>0</v>
      </c>
      <c r="U198" s="25">
        <v>0</v>
      </c>
      <c r="V198">
        <f>SUM(E198:U198)/17</f>
        <v>2</v>
      </c>
    </row>
    <row r="199" spans="2:24" x14ac:dyDescent="0.25">
      <c r="B199" s="59"/>
      <c r="C199" s="4" t="s">
        <v>148</v>
      </c>
      <c r="D199" s="3">
        <v>4</v>
      </c>
      <c r="E199" s="2">
        <v>3</v>
      </c>
      <c r="F199" s="30">
        <v>4</v>
      </c>
      <c r="G199" s="2">
        <v>0</v>
      </c>
      <c r="H199" s="2">
        <v>0</v>
      </c>
      <c r="I199" s="2">
        <v>3</v>
      </c>
      <c r="J199" s="2">
        <v>0</v>
      </c>
      <c r="K199" s="2">
        <v>4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4">
        <v>0</v>
      </c>
      <c r="R199" s="24">
        <v>0</v>
      </c>
      <c r="S199" s="24">
        <v>0</v>
      </c>
      <c r="T199" s="24">
        <v>0</v>
      </c>
      <c r="U199" s="25">
        <v>0</v>
      </c>
      <c r="V199">
        <f>SUM(E199:U199)/17</f>
        <v>0.82352941176470584</v>
      </c>
    </row>
    <row r="200" spans="2:24" x14ac:dyDescent="0.25">
      <c r="B200" s="59"/>
      <c r="C200" s="4" t="s">
        <v>149</v>
      </c>
      <c r="D200" s="3">
        <v>4</v>
      </c>
      <c r="E200" s="2">
        <v>7</v>
      </c>
      <c r="F200" s="2">
        <v>4</v>
      </c>
      <c r="G200" s="2">
        <v>0</v>
      </c>
      <c r="H200" s="2">
        <v>0</v>
      </c>
      <c r="I200" s="2">
        <v>5</v>
      </c>
      <c r="J200" s="2">
        <v>0</v>
      </c>
      <c r="K200" s="2">
        <v>5</v>
      </c>
      <c r="L200" s="24">
        <v>0</v>
      </c>
      <c r="M200" s="24">
        <v>0</v>
      </c>
      <c r="N200" s="24">
        <v>0</v>
      </c>
      <c r="O200" s="24">
        <v>0</v>
      </c>
      <c r="P200" s="24">
        <v>0</v>
      </c>
      <c r="Q200" s="24">
        <v>0</v>
      </c>
      <c r="R200" s="24">
        <v>0</v>
      </c>
      <c r="S200" s="24">
        <v>0</v>
      </c>
      <c r="T200" s="24">
        <v>0</v>
      </c>
      <c r="U200" s="25">
        <v>0</v>
      </c>
      <c r="V200">
        <f>SUM(E200:U200)/17</f>
        <v>1.2352941176470589</v>
      </c>
    </row>
    <row r="201" spans="2:24" x14ac:dyDescent="0.25">
      <c r="B201" s="59"/>
      <c r="C201" s="4" t="s">
        <v>150</v>
      </c>
      <c r="D201" s="3">
        <v>8</v>
      </c>
      <c r="E201" s="2">
        <v>7</v>
      </c>
      <c r="F201" s="2">
        <v>5</v>
      </c>
      <c r="G201" s="2">
        <v>0</v>
      </c>
      <c r="H201" s="2">
        <v>1</v>
      </c>
      <c r="I201" s="2">
        <v>5</v>
      </c>
      <c r="J201" s="2">
        <v>0</v>
      </c>
      <c r="K201" s="2">
        <v>4</v>
      </c>
      <c r="L201" s="24">
        <v>0</v>
      </c>
      <c r="M201" s="24">
        <v>0</v>
      </c>
      <c r="N201" s="24">
        <v>0</v>
      </c>
      <c r="O201" s="24">
        <v>0</v>
      </c>
      <c r="P201" s="24">
        <v>0</v>
      </c>
      <c r="Q201" s="24">
        <v>0</v>
      </c>
      <c r="R201" s="24">
        <v>0</v>
      </c>
      <c r="S201" s="24">
        <v>0</v>
      </c>
      <c r="T201" s="24">
        <v>0</v>
      </c>
      <c r="U201" s="25">
        <v>0</v>
      </c>
      <c r="V201">
        <f>SUM(E201:U201)/17</f>
        <v>1.2941176470588236</v>
      </c>
    </row>
    <row r="202" spans="2:24" x14ac:dyDescent="0.25">
      <c r="B202" s="59"/>
      <c r="C202" s="4" t="s">
        <v>151</v>
      </c>
      <c r="D202" s="3">
        <v>8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5">
        <v>0</v>
      </c>
      <c r="V202">
        <f>SUM(E202:U202)/17</f>
        <v>0</v>
      </c>
    </row>
    <row r="203" spans="2:24" x14ac:dyDescent="0.25">
      <c r="B203" s="59"/>
      <c r="C203" s="4" t="s">
        <v>152</v>
      </c>
      <c r="D203" s="3">
        <v>8</v>
      </c>
      <c r="E203" s="2">
        <v>0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4">
        <v>0</v>
      </c>
      <c r="M203" s="24">
        <v>0</v>
      </c>
      <c r="N203" s="24">
        <v>0</v>
      </c>
      <c r="O203" s="24">
        <v>0</v>
      </c>
      <c r="P203" s="24">
        <v>0</v>
      </c>
      <c r="Q203" s="24">
        <v>0</v>
      </c>
      <c r="R203" s="24">
        <v>0</v>
      </c>
      <c r="S203" s="24">
        <v>0</v>
      </c>
      <c r="T203" s="24">
        <v>0</v>
      </c>
      <c r="U203" s="25">
        <v>0</v>
      </c>
      <c r="V203">
        <f>SUM(E203:U203)/17</f>
        <v>0</v>
      </c>
    </row>
    <row r="204" spans="2:24" x14ac:dyDescent="0.25">
      <c r="B204" s="59"/>
      <c r="C204" s="4" t="s">
        <v>153</v>
      </c>
      <c r="D204" s="3">
        <v>4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4">
        <v>0</v>
      </c>
      <c r="M204" s="24">
        <v>0</v>
      </c>
      <c r="N204" s="24">
        <v>0</v>
      </c>
      <c r="O204" s="24">
        <v>0</v>
      </c>
      <c r="P204" s="24">
        <v>0</v>
      </c>
      <c r="Q204" s="24">
        <v>0</v>
      </c>
      <c r="R204" s="24">
        <v>0</v>
      </c>
      <c r="S204" s="24">
        <v>0</v>
      </c>
      <c r="T204" s="24">
        <v>0</v>
      </c>
      <c r="U204" s="25">
        <v>0</v>
      </c>
      <c r="V204">
        <f>SUM(E204:U204)/17</f>
        <v>0</v>
      </c>
    </row>
    <row r="205" spans="2:24" ht="30" x14ac:dyDescent="0.25">
      <c r="B205" s="59"/>
      <c r="C205" s="4" t="s">
        <v>154</v>
      </c>
      <c r="D205" s="3">
        <v>4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4">
        <v>0</v>
      </c>
      <c r="M205" s="24">
        <v>0</v>
      </c>
      <c r="N205" s="24">
        <v>0</v>
      </c>
      <c r="O205" s="24">
        <v>0</v>
      </c>
      <c r="P205" s="24">
        <v>0</v>
      </c>
      <c r="Q205" s="24">
        <v>0</v>
      </c>
      <c r="R205" s="24">
        <v>0</v>
      </c>
      <c r="S205" s="24">
        <v>0</v>
      </c>
      <c r="T205" s="24">
        <v>0</v>
      </c>
      <c r="U205" s="25">
        <v>0</v>
      </c>
      <c r="V205">
        <f>SUM(E205:U205)/17</f>
        <v>0</v>
      </c>
    </row>
    <row r="206" spans="2:24" ht="30" x14ac:dyDescent="0.25">
      <c r="B206" s="59"/>
      <c r="C206" s="4" t="s">
        <v>155</v>
      </c>
      <c r="D206" s="3">
        <v>4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4">
        <v>0</v>
      </c>
      <c r="R206" s="24">
        <v>0</v>
      </c>
      <c r="S206" s="24">
        <v>0</v>
      </c>
      <c r="T206" s="24">
        <v>0</v>
      </c>
      <c r="U206" s="25">
        <v>0</v>
      </c>
      <c r="V206">
        <f>SUM(E206:U206)/17</f>
        <v>0</v>
      </c>
    </row>
    <row r="207" spans="2:24" x14ac:dyDescent="0.25">
      <c r="B207" s="59"/>
      <c r="C207" s="4" t="s">
        <v>156</v>
      </c>
      <c r="D207" s="3">
        <v>1</v>
      </c>
      <c r="E207" s="2">
        <v>1</v>
      </c>
      <c r="F207" s="2">
        <v>1</v>
      </c>
      <c r="G207" s="2">
        <v>1</v>
      </c>
      <c r="H207" s="2">
        <v>1</v>
      </c>
      <c r="I207" s="2">
        <v>1</v>
      </c>
      <c r="J207" s="2">
        <v>1</v>
      </c>
      <c r="K207" s="2">
        <v>1</v>
      </c>
      <c r="L207" s="24">
        <v>0</v>
      </c>
      <c r="M207" s="24">
        <v>0</v>
      </c>
      <c r="N207" s="24">
        <v>0</v>
      </c>
      <c r="O207" s="24">
        <v>0</v>
      </c>
      <c r="P207" s="24">
        <v>0</v>
      </c>
      <c r="Q207" s="24">
        <v>0</v>
      </c>
      <c r="R207" s="24">
        <v>0</v>
      </c>
      <c r="S207" s="24">
        <v>0</v>
      </c>
      <c r="T207" s="24">
        <v>0</v>
      </c>
      <c r="U207" s="25">
        <v>0</v>
      </c>
      <c r="V207">
        <f>SUM(E207:U207)/17</f>
        <v>0.41176470588235292</v>
      </c>
    </row>
    <row r="208" spans="2:24" x14ac:dyDescent="0.25">
      <c r="B208" s="59"/>
      <c r="C208" s="4" t="s">
        <v>157</v>
      </c>
      <c r="D208" s="3">
        <v>1</v>
      </c>
      <c r="E208" s="2">
        <v>4</v>
      </c>
      <c r="F208" s="2">
        <v>4</v>
      </c>
      <c r="G208" s="2">
        <v>4</v>
      </c>
      <c r="H208" s="2">
        <v>5</v>
      </c>
      <c r="I208" s="2">
        <v>5</v>
      </c>
      <c r="J208" s="2">
        <v>5</v>
      </c>
      <c r="K208" s="2">
        <v>6</v>
      </c>
      <c r="L208" s="24">
        <v>0</v>
      </c>
      <c r="M208" s="24">
        <v>0</v>
      </c>
      <c r="N208" s="24">
        <v>0</v>
      </c>
      <c r="O208" s="24">
        <v>0</v>
      </c>
      <c r="P208" s="24">
        <v>0</v>
      </c>
      <c r="Q208" s="24">
        <v>0</v>
      </c>
      <c r="R208" s="24">
        <v>0</v>
      </c>
      <c r="S208" s="24">
        <v>0</v>
      </c>
      <c r="T208" s="24">
        <v>0</v>
      </c>
      <c r="U208" s="25">
        <v>0</v>
      </c>
      <c r="V208">
        <f>SUM(E208:U208)/17</f>
        <v>1.9411764705882353</v>
      </c>
    </row>
    <row r="209" spans="2:24" x14ac:dyDescent="0.25">
      <c r="B209" s="59"/>
      <c r="C209" s="4" t="s">
        <v>158</v>
      </c>
      <c r="D209" s="3">
        <v>4</v>
      </c>
      <c r="E209" s="30">
        <v>4</v>
      </c>
      <c r="F209" s="30">
        <v>4</v>
      </c>
      <c r="G209" s="30">
        <v>4</v>
      </c>
      <c r="H209" s="2">
        <v>3</v>
      </c>
      <c r="I209" s="2">
        <v>2</v>
      </c>
      <c r="J209" s="2">
        <v>2</v>
      </c>
      <c r="K209" s="30">
        <v>4</v>
      </c>
      <c r="L209" s="30">
        <v>4</v>
      </c>
      <c r="M209" s="30">
        <v>4</v>
      </c>
      <c r="N209" s="24">
        <v>0</v>
      </c>
      <c r="O209" s="31">
        <v>4</v>
      </c>
      <c r="P209" s="24">
        <v>0</v>
      </c>
      <c r="Q209" s="24">
        <v>0</v>
      </c>
      <c r="R209" s="24">
        <v>0</v>
      </c>
      <c r="S209" s="31">
        <v>4</v>
      </c>
      <c r="T209" s="24">
        <v>4</v>
      </c>
      <c r="U209" s="31">
        <v>4</v>
      </c>
      <c r="V209">
        <f>SUM(E209:U209)/17</f>
        <v>2.7647058823529411</v>
      </c>
    </row>
    <row r="210" spans="2:24" ht="30" x14ac:dyDescent="0.25">
      <c r="B210" s="59"/>
      <c r="C210" s="4" t="s">
        <v>159</v>
      </c>
      <c r="D210" s="3">
        <v>4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4">
        <v>0</v>
      </c>
      <c r="M210" s="24">
        <v>0</v>
      </c>
      <c r="N210" s="24">
        <v>0</v>
      </c>
      <c r="O210" s="24">
        <v>0</v>
      </c>
      <c r="P210" s="24">
        <v>0</v>
      </c>
      <c r="Q210" s="24">
        <v>0</v>
      </c>
      <c r="R210" s="24">
        <v>0</v>
      </c>
      <c r="S210" s="24">
        <v>0</v>
      </c>
      <c r="T210" s="24">
        <v>0</v>
      </c>
      <c r="U210" s="25">
        <v>0</v>
      </c>
      <c r="V210">
        <f>SUM(E210:U210)/17</f>
        <v>0</v>
      </c>
    </row>
    <row r="211" spans="2:24" x14ac:dyDescent="0.25">
      <c r="B211" s="66" t="s">
        <v>252</v>
      </c>
      <c r="C211" s="67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W211">
        <f>SUM(V198:V210)</f>
        <v>10.470588235294118</v>
      </c>
      <c r="X211">
        <f>W211/62*100</f>
        <v>16.888045540796963</v>
      </c>
    </row>
    <row r="212" spans="2:24" x14ac:dyDescent="0.25">
      <c r="B212" s="60" t="s">
        <v>160</v>
      </c>
      <c r="C212" s="12" t="s">
        <v>161</v>
      </c>
      <c r="D212" s="3">
        <v>4</v>
      </c>
      <c r="E212" s="2">
        <v>1</v>
      </c>
      <c r="F212" s="2">
        <v>1</v>
      </c>
      <c r="G212" s="2">
        <v>1</v>
      </c>
      <c r="H212" s="2">
        <v>1</v>
      </c>
      <c r="I212" s="2">
        <v>1</v>
      </c>
      <c r="J212" s="2">
        <v>1</v>
      </c>
      <c r="K212" s="2">
        <v>1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4">
        <v>0</v>
      </c>
      <c r="R212" s="24">
        <v>0</v>
      </c>
      <c r="S212" s="24">
        <v>0</v>
      </c>
      <c r="T212" s="24">
        <v>0</v>
      </c>
      <c r="U212" s="25">
        <v>0</v>
      </c>
      <c r="V212">
        <f>SUM(E212:U212)/17</f>
        <v>0.41176470588235292</v>
      </c>
    </row>
    <row r="213" spans="2:24" x14ac:dyDescent="0.25">
      <c r="B213" s="61"/>
      <c r="C213" s="12" t="s">
        <v>162</v>
      </c>
      <c r="D213" s="3">
        <v>1</v>
      </c>
      <c r="E213" s="2">
        <v>1</v>
      </c>
      <c r="F213" s="2">
        <v>1</v>
      </c>
      <c r="G213" s="2">
        <v>1</v>
      </c>
      <c r="H213" s="2">
        <v>1</v>
      </c>
      <c r="I213" s="2">
        <v>0</v>
      </c>
      <c r="J213" s="2">
        <v>1</v>
      </c>
      <c r="K213" s="2">
        <v>1</v>
      </c>
      <c r="L213" s="24">
        <v>1</v>
      </c>
      <c r="M213" s="24">
        <v>1</v>
      </c>
      <c r="N213" s="24">
        <v>0</v>
      </c>
      <c r="O213" s="24">
        <v>0</v>
      </c>
      <c r="P213" s="24">
        <v>0</v>
      </c>
      <c r="Q213" s="24">
        <v>0</v>
      </c>
      <c r="R213" s="24">
        <v>0</v>
      </c>
      <c r="S213" s="24"/>
      <c r="T213" s="24">
        <v>1</v>
      </c>
      <c r="U213" s="24">
        <v>1</v>
      </c>
      <c r="V213">
        <f>SUM(E213:U213)/17</f>
        <v>0.58823529411764708</v>
      </c>
    </row>
    <row r="214" spans="2:24" x14ac:dyDescent="0.25">
      <c r="B214" s="61"/>
      <c r="C214" s="12" t="s">
        <v>163</v>
      </c>
      <c r="D214" s="3">
        <v>1</v>
      </c>
      <c r="E214" s="2">
        <v>1</v>
      </c>
      <c r="F214" s="2">
        <v>1</v>
      </c>
      <c r="G214" s="2">
        <v>1</v>
      </c>
      <c r="H214" s="2">
        <v>1</v>
      </c>
      <c r="I214" s="2">
        <v>1</v>
      </c>
      <c r="J214" s="2">
        <v>1</v>
      </c>
      <c r="K214" s="2">
        <v>0</v>
      </c>
      <c r="L214" s="24">
        <v>1</v>
      </c>
      <c r="M214" s="24">
        <v>0</v>
      </c>
      <c r="N214" s="24">
        <v>0</v>
      </c>
      <c r="O214" s="24">
        <v>0</v>
      </c>
      <c r="P214" s="24">
        <v>0</v>
      </c>
      <c r="Q214" s="24">
        <v>0</v>
      </c>
      <c r="R214" s="24">
        <v>0</v>
      </c>
      <c r="S214" s="24">
        <v>0</v>
      </c>
      <c r="T214" s="24">
        <v>1</v>
      </c>
      <c r="U214" s="24">
        <v>1</v>
      </c>
      <c r="V214">
        <f>SUM(E214:U214)/17</f>
        <v>0.52941176470588236</v>
      </c>
    </row>
    <row r="215" spans="2:24" x14ac:dyDescent="0.25">
      <c r="B215" s="61"/>
      <c r="C215" s="12" t="s">
        <v>164</v>
      </c>
      <c r="D215" s="3">
        <v>3</v>
      </c>
      <c r="E215" s="2">
        <v>1</v>
      </c>
      <c r="F215" s="2">
        <v>1</v>
      </c>
      <c r="G215" s="2">
        <v>1</v>
      </c>
      <c r="H215" s="2">
        <v>0</v>
      </c>
      <c r="I215" s="2">
        <v>0</v>
      </c>
      <c r="J215" s="2">
        <v>1</v>
      </c>
      <c r="K215" s="2">
        <v>1</v>
      </c>
      <c r="L215" s="24">
        <v>1</v>
      </c>
      <c r="M215" s="24">
        <v>1</v>
      </c>
      <c r="N215" s="24">
        <v>0</v>
      </c>
      <c r="O215" s="24">
        <v>0</v>
      </c>
      <c r="P215" s="24">
        <v>0</v>
      </c>
      <c r="Q215" s="24">
        <v>0</v>
      </c>
      <c r="R215" s="24">
        <v>0</v>
      </c>
      <c r="S215" s="24">
        <v>0</v>
      </c>
      <c r="T215" s="24">
        <v>1</v>
      </c>
      <c r="U215" s="25">
        <v>0</v>
      </c>
      <c r="V215">
        <f>SUM(E215:U215)/17</f>
        <v>0.47058823529411764</v>
      </c>
    </row>
    <row r="216" spans="2:24" x14ac:dyDescent="0.25">
      <c r="B216" s="61"/>
      <c r="C216" s="12" t="s">
        <v>165</v>
      </c>
      <c r="D216" s="3">
        <v>1</v>
      </c>
      <c r="E216" s="2">
        <v>5</v>
      </c>
      <c r="F216" s="30">
        <v>1</v>
      </c>
      <c r="G216" s="30">
        <v>1</v>
      </c>
      <c r="H216" s="2">
        <v>0</v>
      </c>
      <c r="I216" s="2">
        <v>0</v>
      </c>
      <c r="J216" s="2">
        <v>1</v>
      </c>
      <c r="K216" s="30">
        <v>1</v>
      </c>
      <c r="L216" s="24">
        <v>1</v>
      </c>
      <c r="M216" s="24">
        <v>1</v>
      </c>
      <c r="N216" s="24">
        <v>0</v>
      </c>
      <c r="O216" s="24">
        <v>0</v>
      </c>
      <c r="P216" s="24">
        <v>0</v>
      </c>
      <c r="Q216" s="24">
        <v>0</v>
      </c>
      <c r="R216" s="24">
        <v>0</v>
      </c>
      <c r="S216" s="24">
        <v>0</v>
      </c>
      <c r="T216" s="24">
        <v>0</v>
      </c>
      <c r="U216" s="25">
        <v>0</v>
      </c>
      <c r="V216">
        <f>SUM(E216:U216)/17</f>
        <v>0.6470588235294118</v>
      </c>
    </row>
    <row r="217" spans="2:24" x14ac:dyDescent="0.25">
      <c r="B217" s="61"/>
      <c r="C217" s="12" t="s">
        <v>166</v>
      </c>
      <c r="D217" s="3">
        <v>1</v>
      </c>
      <c r="E217" s="2">
        <v>3</v>
      </c>
      <c r="F217" s="30">
        <v>1</v>
      </c>
      <c r="G217" s="2">
        <v>0</v>
      </c>
      <c r="H217" s="2">
        <v>0</v>
      </c>
      <c r="I217" s="2">
        <v>3</v>
      </c>
      <c r="J217" s="2">
        <v>0</v>
      </c>
      <c r="K217" s="2">
        <v>4</v>
      </c>
      <c r="L217" s="24">
        <v>0</v>
      </c>
      <c r="M217" s="24">
        <v>0</v>
      </c>
      <c r="N217" s="24">
        <v>0</v>
      </c>
      <c r="O217" s="24">
        <v>0</v>
      </c>
      <c r="P217" s="24">
        <v>0</v>
      </c>
      <c r="Q217" s="24">
        <v>0</v>
      </c>
      <c r="R217" s="24">
        <v>0</v>
      </c>
      <c r="S217" s="24">
        <v>0</v>
      </c>
      <c r="T217" s="24">
        <v>0</v>
      </c>
      <c r="U217" s="25">
        <v>0</v>
      </c>
      <c r="V217">
        <f>SUM(E217:U217)/17</f>
        <v>0.6470588235294118</v>
      </c>
    </row>
    <row r="218" spans="2:24" x14ac:dyDescent="0.25">
      <c r="B218" s="61"/>
      <c r="C218" s="12" t="s">
        <v>167</v>
      </c>
      <c r="D218" s="3">
        <v>1</v>
      </c>
      <c r="E218" s="2">
        <v>1</v>
      </c>
      <c r="F218" s="2">
        <v>1</v>
      </c>
      <c r="G218" s="2">
        <v>1</v>
      </c>
      <c r="H218" s="2">
        <v>1</v>
      </c>
      <c r="I218" s="2">
        <v>1</v>
      </c>
      <c r="J218" s="2">
        <v>1</v>
      </c>
      <c r="K218" s="2">
        <v>1</v>
      </c>
      <c r="L218" s="24">
        <v>0</v>
      </c>
      <c r="M218" s="24">
        <v>0</v>
      </c>
      <c r="N218" s="24">
        <v>0</v>
      </c>
      <c r="O218" s="24">
        <v>0</v>
      </c>
      <c r="P218" s="24">
        <v>0</v>
      </c>
      <c r="Q218" s="24">
        <v>0</v>
      </c>
      <c r="R218" s="24">
        <v>0</v>
      </c>
      <c r="S218" s="24">
        <v>0</v>
      </c>
      <c r="T218" s="24">
        <v>0</v>
      </c>
      <c r="U218" s="25">
        <v>0</v>
      </c>
      <c r="V218">
        <f>SUM(E218:U218)/17</f>
        <v>0.41176470588235292</v>
      </c>
    </row>
    <row r="219" spans="2:24" x14ac:dyDescent="0.25">
      <c r="B219" s="61"/>
      <c r="C219" s="12" t="s">
        <v>168</v>
      </c>
      <c r="D219" s="3">
        <v>1</v>
      </c>
      <c r="E219" s="2">
        <v>1</v>
      </c>
      <c r="F219" s="2">
        <v>1</v>
      </c>
      <c r="G219" s="2">
        <v>1</v>
      </c>
      <c r="H219" s="2">
        <v>1</v>
      </c>
      <c r="I219" s="2">
        <v>1</v>
      </c>
      <c r="J219" s="2">
        <v>1</v>
      </c>
      <c r="K219" s="2">
        <v>1</v>
      </c>
      <c r="L219" s="24">
        <v>1</v>
      </c>
      <c r="M219" s="24">
        <v>1</v>
      </c>
      <c r="N219" s="24">
        <v>0</v>
      </c>
      <c r="O219" s="24">
        <v>0</v>
      </c>
      <c r="P219" s="24">
        <v>0</v>
      </c>
      <c r="Q219" s="24">
        <v>0</v>
      </c>
      <c r="R219" s="24">
        <v>0</v>
      </c>
      <c r="S219" s="24">
        <v>0</v>
      </c>
      <c r="T219" s="24">
        <v>1</v>
      </c>
      <c r="U219" s="24">
        <v>1</v>
      </c>
      <c r="V219">
        <f>SUM(E219:U219)/17</f>
        <v>0.6470588235294118</v>
      </c>
    </row>
    <row r="220" spans="2:24" x14ac:dyDescent="0.25">
      <c r="B220" s="61"/>
      <c r="C220" s="12" t="s">
        <v>169</v>
      </c>
      <c r="D220" s="3">
        <v>3</v>
      </c>
      <c r="E220" s="2">
        <v>1</v>
      </c>
      <c r="F220" s="2">
        <v>1</v>
      </c>
      <c r="G220" s="2">
        <v>1</v>
      </c>
      <c r="H220" s="2">
        <v>1</v>
      </c>
      <c r="I220" s="2">
        <v>1</v>
      </c>
      <c r="J220" s="2">
        <v>1</v>
      </c>
      <c r="K220" s="2">
        <v>1</v>
      </c>
      <c r="L220" s="24">
        <v>1</v>
      </c>
      <c r="M220" s="24">
        <v>1</v>
      </c>
      <c r="N220" s="24">
        <v>0</v>
      </c>
      <c r="O220" s="24">
        <v>0</v>
      </c>
      <c r="P220" s="24">
        <v>0</v>
      </c>
      <c r="Q220" s="24">
        <v>0</v>
      </c>
      <c r="R220" s="24">
        <v>0</v>
      </c>
      <c r="S220" s="24">
        <v>0</v>
      </c>
      <c r="T220" s="24">
        <v>1</v>
      </c>
      <c r="U220" s="24">
        <v>1</v>
      </c>
      <c r="V220">
        <f>SUM(E220:U220)/17</f>
        <v>0.6470588235294118</v>
      </c>
    </row>
    <row r="221" spans="2:24" x14ac:dyDescent="0.25">
      <c r="B221" s="61"/>
      <c r="C221" s="12" t="s">
        <v>170</v>
      </c>
      <c r="D221" s="3">
        <v>15</v>
      </c>
      <c r="E221" s="2">
        <v>5</v>
      </c>
      <c r="F221" s="2">
        <v>6</v>
      </c>
      <c r="G221" s="2">
        <v>6</v>
      </c>
      <c r="H221" s="2">
        <v>6</v>
      </c>
      <c r="I221" s="2">
        <v>1</v>
      </c>
      <c r="J221" s="2">
        <v>6</v>
      </c>
      <c r="K221" s="2">
        <v>4</v>
      </c>
      <c r="L221" s="24">
        <v>1</v>
      </c>
      <c r="M221" s="24">
        <v>0</v>
      </c>
      <c r="N221" s="24">
        <v>0</v>
      </c>
      <c r="O221" s="24">
        <v>0</v>
      </c>
      <c r="P221" s="24">
        <v>0</v>
      </c>
      <c r="Q221" s="24">
        <v>0</v>
      </c>
      <c r="R221" s="24">
        <v>0</v>
      </c>
      <c r="S221" s="24">
        <v>0</v>
      </c>
      <c r="T221" s="24">
        <v>0</v>
      </c>
      <c r="U221" s="24">
        <v>0</v>
      </c>
      <c r="V221">
        <f>SUM(E221:U221)/17</f>
        <v>2.0588235294117645</v>
      </c>
    </row>
    <row r="222" spans="2:24" x14ac:dyDescent="0.25">
      <c r="B222" s="61"/>
      <c r="C222" s="12" t="s">
        <v>171</v>
      </c>
      <c r="D222" s="3">
        <v>1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4">
        <v>0</v>
      </c>
      <c r="M222" s="24">
        <v>0</v>
      </c>
      <c r="N222" s="24">
        <v>0</v>
      </c>
      <c r="O222" s="24">
        <v>0</v>
      </c>
      <c r="P222" s="24">
        <v>0</v>
      </c>
      <c r="Q222" s="24">
        <v>0</v>
      </c>
      <c r="R222" s="24">
        <v>0</v>
      </c>
      <c r="S222" s="24">
        <v>0</v>
      </c>
      <c r="T222" s="24">
        <v>0</v>
      </c>
      <c r="U222" s="24">
        <v>0</v>
      </c>
      <c r="V222">
        <f>SUM(E222:U222)/17</f>
        <v>0</v>
      </c>
    </row>
    <row r="223" spans="2:24" x14ac:dyDescent="0.25">
      <c r="B223" s="61"/>
      <c r="C223" s="12" t="s">
        <v>172</v>
      </c>
      <c r="D223" s="3">
        <v>1</v>
      </c>
      <c r="E223" s="2">
        <v>1</v>
      </c>
      <c r="F223" s="2">
        <v>1</v>
      </c>
      <c r="G223" s="2">
        <v>1</v>
      </c>
      <c r="H223" s="2">
        <v>1</v>
      </c>
      <c r="I223" s="2">
        <v>1</v>
      </c>
      <c r="J223" s="2">
        <v>1</v>
      </c>
      <c r="K223" s="2">
        <v>1</v>
      </c>
      <c r="L223" s="24">
        <v>1</v>
      </c>
      <c r="M223" s="24">
        <v>1</v>
      </c>
      <c r="N223" s="24">
        <v>0</v>
      </c>
      <c r="O223" s="24">
        <v>0</v>
      </c>
      <c r="P223" s="24">
        <v>0</v>
      </c>
      <c r="Q223" s="24">
        <v>0</v>
      </c>
      <c r="R223" s="24">
        <v>0</v>
      </c>
      <c r="S223" s="24">
        <v>0</v>
      </c>
      <c r="T223" s="24">
        <v>0</v>
      </c>
      <c r="U223" s="25">
        <v>1</v>
      </c>
      <c r="V223">
        <f>SUM(E223:U223)/17</f>
        <v>0.58823529411764708</v>
      </c>
    </row>
    <row r="224" spans="2:24" x14ac:dyDescent="0.25">
      <c r="B224" s="61"/>
      <c r="C224" s="12" t="s">
        <v>173</v>
      </c>
      <c r="D224" s="3">
        <v>1</v>
      </c>
      <c r="E224" s="2">
        <v>1</v>
      </c>
      <c r="F224" s="2">
        <v>1</v>
      </c>
      <c r="G224" s="2">
        <v>1</v>
      </c>
      <c r="H224" s="2">
        <v>0</v>
      </c>
      <c r="I224" s="2">
        <v>0</v>
      </c>
      <c r="J224" s="2">
        <v>1</v>
      </c>
      <c r="K224" s="2">
        <v>1</v>
      </c>
      <c r="L224" s="24">
        <v>1</v>
      </c>
      <c r="M224" s="24">
        <v>1</v>
      </c>
      <c r="N224" s="24">
        <v>0</v>
      </c>
      <c r="O224" s="24">
        <v>0</v>
      </c>
      <c r="P224" s="24">
        <v>0</v>
      </c>
      <c r="Q224" s="24">
        <v>0</v>
      </c>
      <c r="R224" s="24">
        <v>0</v>
      </c>
      <c r="S224" s="24">
        <v>0</v>
      </c>
      <c r="T224" s="24">
        <v>1</v>
      </c>
      <c r="U224" s="24">
        <v>1</v>
      </c>
      <c r="V224">
        <f>SUM(E224:U224)/17</f>
        <v>0.52941176470588236</v>
      </c>
    </row>
    <row r="225" spans="2:22" x14ac:dyDescent="0.25">
      <c r="B225" s="61"/>
      <c r="C225" s="12" t="s">
        <v>58</v>
      </c>
      <c r="D225" s="3">
        <v>1</v>
      </c>
      <c r="E225" s="2">
        <v>1</v>
      </c>
      <c r="F225" s="2">
        <v>1</v>
      </c>
      <c r="G225" s="2">
        <v>1</v>
      </c>
      <c r="H225" s="2">
        <v>1</v>
      </c>
      <c r="I225" s="2">
        <v>1</v>
      </c>
      <c r="J225" s="2">
        <v>1</v>
      </c>
      <c r="K225" s="2">
        <v>1</v>
      </c>
      <c r="L225" s="24">
        <v>1</v>
      </c>
      <c r="M225" s="24">
        <v>1</v>
      </c>
      <c r="N225" s="24">
        <v>0</v>
      </c>
      <c r="O225" s="24">
        <v>0</v>
      </c>
      <c r="P225" s="24">
        <v>0</v>
      </c>
      <c r="Q225" s="24">
        <v>0</v>
      </c>
      <c r="R225" s="24">
        <v>0</v>
      </c>
      <c r="S225" s="24">
        <v>0</v>
      </c>
      <c r="T225" s="24">
        <v>1</v>
      </c>
      <c r="U225" s="24">
        <v>1</v>
      </c>
      <c r="V225">
        <f>SUM(E225:U225)/17</f>
        <v>0.6470588235294118</v>
      </c>
    </row>
    <row r="226" spans="2:22" x14ac:dyDescent="0.25">
      <c r="B226" s="61"/>
      <c r="C226" s="12" t="s">
        <v>174</v>
      </c>
      <c r="D226" s="3">
        <v>1</v>
      </c>
      <c r="E226" s="2">
        <v>1</v>
      </c>
      <c r="F226" s="2">
        <v>1</v>
      </c>
      <c r="G226" s="2">
        <v>1</v>
      </c>
      <c r="H226" s="2">
        <v>1</v>
      </c>
      <c r="I226" s="2">
        <v>1</v>
      </c>
      <c r="J226" s="2">
        <v>1</v>
      </c>
      <c r="K226" s="2">
        <v>1</v>
      </c>
      <c r="L226" s="24">
        <v>1</v>
      </c>
      <c r="M226" s="24">
        <v>1</v>
      </c>
      <c r="N226" s="24">
        <v>0</v>
      </c>
      <c r="O226" s="24">
        <v>0</v>
      </c>
      <c r="P226" s="24">
        <v>0</v>
      </c>
      <c r="Q226" s="24">
        <v>0</v>
      </c>
      <c r="R226" s="24">
        <v>0</v>
      </c>
      <c r="S226" s="24">
        <v>0</v>
      </c>
      <c r="T226" s="24">
        <v>1</v>
      </c>
      <c r="U226" s="25">
        <v>1</v>
      </c>
      <c r="V226">
        <f>SUM(E226:U226)/17</f>
        <v>0.6470588235294118</v>
      </c>
    </row>
    <row r="227" spans="2:22" x14ac:dyDescent="0.25">
      <c r="B227" s="61"/>
      <c r="C227" s="12" t="s">
        <v>175</v>
      </c>
      <c r="D227" s="3">
        <v>1</v>
      </c>
      <c r="E227" s="2">
        <v>1</v>
      </c>
      <c r="F227" s="2">
        <v>1</v>
      </c>
      <c r="G227" s="2">
        <v>1</v>
      </c>
      <c r="H227" s="2">
        <v>1</v>
      </c>
      <c r="I227" s="2">
        <v>1</v>
      </c>
      <c r="J227" s="2">
        <v>1</v>
      </c>
      <c r="K227" s="2">
        <v>1</v>
      </c>
      <c r="L227" s="24">
        <v>0</v>
      </c>
      <c r="M227" s="24">
        <v>0</v>
      </c>
      <c r="N227" s="24">
        <v>0</v>
      </c>
      <c r="O227" s="24">
        <v>0</v>
      </c>
      <c r="P227" s="24">
        <v>0</v>
      </c>
      <c r="Q227" s="24">
        <v>0</v>
      </c>
      <c r="R227" s="24">
        <v>0</v>
      </c>
      <c r="S227" s="24">
        <v>0</v>
      </c>
      <c r="T227" s="24">
        <v>0</v>
      </c>
      <c r="U227" s="25">
        <v>0</v>
      </c>
      <c r="V227">
        <f>SUM(E227:U227)/17</f>
        <v>0.41176470588235292</v>
      </c>
    </row>
    <row r="228" spans="2:22" x14ac:dyDescent="0.25">
      <c r="B228" s="61"/>
      <c r="C228" s="2" t="s">
        <v>176</v>
      </c>
      <c r="D228" s="3">
        <v>1</v>
      </c>
      <c r="E228" s="2">
        <v>1</v>
      </c>
      <c r="F228" s="2">
        <v>1</v>
      </c>
      <c r="G228" s="2">
        <v>1</v>
      </c>
      <c r="H228" s="2">
        <v>1</v>
      </c>
      <c r="I228" s="2">
        <v>1</v>
      </c>
      <c r="J228" s="2">
        <v>1</v>
      </c>
      <c r="K228" s="2">
        <v>1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24">
        <v>0</v>
      </c>
      <c r="R228" s="24">
        <v>0</v>
      </c>
      <c r="S228" s="24">
        <v>0</v>
      </c>
      <c r="T228" s="24">
        <v>0</v>
      </c>
      <c r="U228" s="25">
        <v>1</v>
      </c>
      <c r="V228">
        <f>SUM(E228:U228)/17</f>
        <v>0.47058823529411764</v>
      </c>
    </row>
    <row r="229" spans="2:22" x14ac:dyDescent="0.25">
      <c r="B229" s="61"/>
      <c r="C229" s="2" t="s">
        <v>177</v>
      </c>
      <c r="D229" s="3">
        <v>1</v>
      </c>
      <c r="E229" s="2">
        <v>1</v>
      </c>
      <c r="F229" s="2">
        <v>1</v>
      </c>
      <c r="G229" s="2">
        <v>1</v>
      </c>
      <c r="H229" s="2">
        <v>1</v>
      </c>
      <c r="I229" s="2">
        <v>1</v>
      </c>
      <c r="J229" s="2">
        <v>1</v>
      </c>
      <c r="K229" s="2">
        <v>1</v>
      </c>
      <c r="L229" s="24">
        <v>1</v>
      </c>
      <c r="M229" s="24">
        <v>1</v>
      </c>
      <c r="N229" s="24">
        <v>1</v>
      </c>
      <c r="O229" s="24">
        <v>1</v>
      </c>
      <c r="P229" s="24">
        <v>1</v>
      </c>
      <c r="Q229" s="24">
        <v>1</v>
      </c>
      <c r="R229" s="24">
        <v>1</v>
      </c>
      <c r="S229" s="24">
        <v>1</v>
      </c>
      <c r="T229" s="24">
        <v>1</v>
      </c>
      <c r="U229" s="24">
        <v>1</v>
      </c>
      <c r="V229">
        <f>SUM(E229:U229)/17</f>
        <v>1</v>
      </c>
    </row>
    <row r="230" spans="2:22" x14ac:dyDescent="0.25">
      <c r="B230" s="61"/>
      <c r="C230" s="2" t="s">
        <v>178</v>
      </c>
      <c r="D230" s="3">
        <v>1</v>
      </c>
      <c r="E230" s="2">
        <v>1</v>
      </c>
      <c r="F230" s="2">
        <v>1</v>
      </c>
      <c r="G230" s="2">
        <v>1</v>
      </c>
      <c r="H230" s="2">
        <v>1</v>
      </c>
      <c r="I230" s="2">
        <v>1</v>
      </c>
      <c r="J230" s="2">
        <v>1</v>
      </c>
      <c r="K230" s="2">
        <v>1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24">
        <v>0</v>
      </c>
      <c r="R230" s="24">
        <v>0</v>
      </c>
      <c r="S230" s="24">
        <v>0</v>
      </c>
      <c r="T230" s="24">
        <v>0</v>
      </c>
      <c r="U230" s="25">
        <v>0</v>
      </c>
      <c r="V230">
        <f>SUM(E230:U230)/17</f>
        <v>0.41176470588235292</v>
      </c>
    </row>
    <row r="231" spans="2:22" x14ac:dyDescent="0.25">
      <c r="B231" s="61"/>
      <c r="C231" s="2" t="s">
        <v>179</v>
      </c>
      <c r="D231" s="3">
        <v>1</v>
      </c>
      <c r="E231" s="2"/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4">
        <v>0</v>
      </c>
      <c r="R231" s="24">
        <v>0</v>
      </c>
      <c r="S231" s="24">
        <v>0</v>
      </c>
      <c r="T231" s="24">
        <v>0</v>
      </c>
      <c r="U231" s="24">
        <v>0</v>
      </c>
      <c r="V231">
        <f>SUM(E231:U231)/17</f>
        <v>0</v>
      </c>
    </row>
    <row r="232" spans="2:22" x14ac:dyDescent="0.25">
      <c r="B232" s="61"/>
      <c r="C232" s="12" t="s">
        <v>180</v>
      </c>
      <c r="D232" s="3">
        <v>1</v>
      </c>
      <c r="E232" s="2">
        <v>0</v>
      </c>
      <c r="F232" s="2">
        <v>1</v>
      </c>
      <c r="G232" s="2">
        <v>1</v>
      </c>
      <c r="H232" s="2">
        <v>0</v>
      </c>
      <c r="I232" s="2">
        <v>0</v>
      </c>
      <c r="J232" s="2">
        <v>0</v>
      </c>
      <c r="K232" s="2">
        <v>1</v>
      </c>
      <c r="L232" s="24">
        <v>1</v>
      </c>
      <c r="M232" s="24">
        <v>1</v>
      </c>
      <c r="N232" s="24">
        <v>0</v>
      </c>
      <c r="O232" s="24">
        <v>0</v>
      </c>
      <c r="P232" s="24">
        <v>0</v>
      </c>
      <c r="Q232" s="24">
        <v>0</v>
      </c>
      <c r="R232" s="24">
        <v>0</v>
      </c>
      <c r="S232" s="24">
        <v>0</v>
      </c>
      <c r="T232" s="24">
        <v>1</v>
      </c>
      <c r="U232" s="25">
        <v>1</v>
      </c>
      <c r="V232">
        <f>SUM(E232:U232)/17</f>
        <v>0.41176470588235292</v>
      </c>
    </row>
    <row r="233" spans="2:22" x14ac:dyDescent="0.25">
      <c r="B233" s="61"/>
      <c r="C233" s="12" t="s">
        <v>181</v>
      </c>
      <c r="D233" s="3">
        <v>1</v>
      </c>
      <c r="E233" s="30">
        <v>1</v>
      </c>
      <c r="F233" s="2">
        <v>1</v>
      </c>
      <c r="G233" s="2">
        <v>1</v>
      </c>
      <c r="H233" s="2">
        <v>1</v>
      </c>
      <c r="I233" s="2">
        <v>0</v>
      </c>
      <c r="J233" s="2">
        <v>1</v>
      </c>
      <c r="K233" s="2">
        <v>1</v>
      </c>
      <c r="L233" s="24">
        <v>1</v>
      </c>
      <c r="M233" s="24">
        <v>1</v>
      </c>
      <c r="N233" s="24">
        <v>0</v>
      </c>
      <c r="O233" s="24">
        <v>0</v>
      </c>
      <c r="P233" s="24">
        <v>0</v>
      </c>
      <c r="Q233" s="24">
        <v>0</v>
      </c>
      <c r="R233" s="24">
        <v>0</v>
      </c>
      <c r="S233" s="24">
        <v>0</v>
      </c>
      <c r="T233" s="24">
        <v>1</v>
      </c>
      <c r="U233" s="25">
        <v>1</v>
      </c>
      <c r="V233">
        <f>SUM(E233:U233)/17</f>
        <v>0.58823529411764708</v>
      </c>
    </row>
    <row r="234" spans="2:22" x14ac:dyDescent="0.25">
      <c r="B234" s="61"/>
      <c r="C234" s="12" t="s">
        <v>31</v>
      </c>
      <c r="D234" s="3">
        <v>1</v>
      </c>
      <c r="E234" s="2">
        <v>1</v>
      </c>
      <c r="F234" s="2">
        <v>1</v>
      </c>
      <c r="G234" s="2">
        <v>1</v>
      </c>
      <c r="H234" s="2">
        <v>1</v>
      </c>
      <c r="I234" s="2">
        <v>1</v>
      </c>
      <c r="J234" s="2">
        <v>1</v>
      </c>
      <c r="K234" s="2">
        <v>1</v>
      </c>
      <c r="L234" s="24">
        <v>1</v>
      </c>
      <c r="M234" s="24">
        <v>1</v>
      </c>
      <c r="N234" s="24">
        <v>1</v>
      </c>
      <c r="O234" s="24">
        <v>1</v>
      </c>
      <c r="P234" s="24">
        <v>1</v>
      </c>
      <c r="Q234" s="24">
        <v>1</v>
      </c>
      <c r="R234" s="24">
        <v>1</v>
      </c>
      <c r="S234" s="24">
        <v>1</v>
      </c>
      <c r="T234" s="24">
        <v>1</v>
      </c>
      <c r="U234" s="25">
        <v>1</v>
      </c>
      <c r="V234">
        <f>SUM(E234:U234)/17</f>
        <v>1</v>
      </c>
    </row>
    <row r="235" spans="2:22" x14ac:dyDescent="0.25">
      <c r="B235" s="61"/>
      <c r="C235" s="12" t="s">
        <v>182</v>
      </c>
      <c r="D235" s="3">
        <v>1</v>
      </c>
      <c r="E235" s="2">
        <v>1</v>
      </c>
      <c r="F235" s="2">
        <v>1</v>
      </c>
      <c r="G235" s="2">
        <v>1</v>
      </c>
      <c r="H235" s="2">
        <v>1</v>
      </c>
      <c r="I235" s="2">
        <v>1</v>
      </c>
      <c r="J235" s="2">
        <v>1</v>
      </c>
      <c r="K235" s="2">
        <v>1</v>
      </c>
      <c r="L235" s="24">
        <v>1</v>
      </c>
      <c r="M235" s="24">
        <v>1</v>
      </c>
      <c r="N235" s="24">
        <v>1</v>
      </c>
      <c r="O235" s="24">
        <v>1</v>
      </c>
      <c r="P235" s="24">
        <v>1</v>
      </c>
      <c r="Q235" s="24">
        <v>1</v>
      </c>
      <c r="R235" s="24">
        <v>1</v>
      </c>
      <c r="S235" s="24">
        <v>1</v>
      </c>
      <c r="T235" s="24">
        <v>1</v>
      </c>
      <c r="U235" s="25">
        <v>1</v>
      </c>
      <c r="V235">
        <f>SUM(E235:U235)/17</f>
        <v>1</v>
      </c>
    </row>
    <row r="236" spans="2:22" x14ac:dyDescent="0.25">
      <c r="B236" s="61"/>
      <c r="C236" s="12" t="s">
        <v>183</v>
      </c>
      <c r="D236" s="3">
        <v>1</v>
      </c>
      <c r="E236" s="2">
        <v>1</v>
      </c>
      <c r="F236" s="2">
        <v>1</v>
      </c>
      <c r="G236" s="2">
        <v>1</v>
      </c>
      <c r="H236" s="2">
        <v>1</v>
      </c>
      <c r="I236" s="2">
        <v>1</v>
      </c>
      <c r="J236" s="2">
        <v>1</v>
      </c>
      <c r="K236" s="2">
        <v>1</v>
      </c>
      <c r="L236" s="24">
        <v>1</v>
      </c>
      <c r="M236" s="24">
        <v>1</v>
      </c>
      <c r="N236" s="24">
        <v>1</v>
      </c>
      <c r="O236" s="24">
        <v>1</v>
      </c>
      <c r="P236" s="24">
        <v>1</v>
      </c>
      <c r="Q236" s="24">
        <v>1</v>
      </c>
      <c r="R236" s="24">
        <v>1</v>
      </c>
      <c r="S236" s="24">
        <v>1</v>
      </c>
      <c r="T236" s="24">
        <v>1</v>
      </c>
      <c r="U236" s="25">
        <v>1</v>
      </c>
      <c r="V236">
        <f>SUM(E236:U236)/17</f>
        <v>1</v>
      </c>
    </row>
    <row r="237" spans="2:22" x14ac:dyDescent="0.25">
      <c r="B237" s="61"/>
      <c r="C237" s="12" t="s">
        <v>184</v>
      </c>
      <c r="D237" s="3">
        <v>1</v>
      </c>
      <c r="E237" s="2">
        <v>1</v>
      </c>
      <c r="F237" s="2">
        <v>1</v>
      </c>
      <c r="G237" s="2">
        <v>1</v>
      </c>
      <c r="H237" s="2">
        <v>1</v>
      </c>
      <c r="I237" s="2">
        <v>1</v>
      </c>
      <c r="J237" s="2">
        <v>1</v>
      </c>
      <c r="K237" s="2">
        <v>1</v>
      </c>
      <c r="L237" s="24">
        <v>1</v>
      </c>
      <c r="M237" s="24">
        <v>1</v>
      </c>
      <c r="N237" s="24">
        <v>1</v>
      </c>
      <c r="O237" s="24">
        <v>1</v>
      </c>
      <c r="P237" s="24">
        <v>1</v>
      </c>
      <c r="Q237" s="24">
        <v>1</v>
      </c>
      <c r="R237" s="24">
        <v>1</v>
      </c>
      <c r="S237" s="24">
        <v>1</v>
      </c>
      <c r="T237" s="24">
        <v>1</v>
      </c>
      <c r="U237" s="25">
        <v>1</v>
      </c>
      <c r="V237">
        <f>SUM(E237:U237)/17</f>
        <v>1</v>
      </c>
    </row>
    <row r="238" spans="2:22" x14ac:dyDescent="0.25">
      <c r="B238" s="61"/>
      <c r="C238" s="2" t="s">
        <v>185</v>
      </c>
      <c r="D238" s="3">
        <v>1</v>
      </c>
      <c r="E238" s="2">
        <v>1</v>
      </c>
      <c r="F238" s="2">
        <v>1</v>
      </c>
      <c r="G238" s="2">
        <v>1</v>
      </c>
      <c r="H238" s="2">
        <v>0</v>
      </c>
      <c r="I238" s="2">
        <v>0</v>
      </c>
      <c r="J238" s="2">
        <v>1</v>
      </c>
      <c r="K238" s="2">
        <v>0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4">
        <v>0</v>
      </c>
      <c r="R238" s="24">
        <v>0</v>
      </c>
      <c r="S238" s="24">
        <v>0</v>
      </c>
      <c r="T238" s="24">
        <v>0</v>
      </c>
      <c r="U238" s="25">
        <v>0</v>
      </c>
      <c r="V238">
        <f>SUM(E238:U238)/17</f>
        <v>0.23529411764705882</v>
      </c>
    </row>
    <row r="239" spans="2:22" x14ac:dyDescent="0.25">
      <c r="B239" s="61"/>
      <c r="C239" s="13" t="s">
        <v>186</v>
      </c>
      <c r="D239" s="3">
        <v>1</v>
      </c>
      <c r="E239" s="2"/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4">
        <v>0</v>
      </c>
      <c r="R239" s="24">
        <v>0</v>
      </c>
      <c r="S239" s="24">
        <v>0</v>
      </c>
      <c r="T239" s="24">
        <v>0</v>
      </c>
      <c r="U239" s="25">
        <v>0</v>
      </c>
      <c r="V239">
        <f>SUM(E239:U239)/17</f>
        <v>0</v>
      </c>
    </row>
    <row r="240" spans="2:22" x14ac:dyDescent="0.25">
      <c r="B240" s="61"/>
      <c r="C240" s="13" t="s">
        <v>187</v>
      </c>
      <c r="D240" s="3">
        <v>1</v>
      </c>
      <c r="E240" s="2">
        <v>1</v>
      </c>
      <c r="F240" s="2">
        <v>0</v>
      </c>
      <c r="G240" s="2">
        <v>1</v>
      </c>
      <c r="H240" s="2">
        <v>0</v>
      </c>
      <c r="I240" s="2">
        <v>0</v>
      </c>
      <c r="J240" s="2">
        <v>1</v>
      </c>
      <c r="K240" s="2">
        <v>1</v>
      </c>
      <c r="L240" s="24">
        <v>0</v>
      </c>
      <c r="M240" s="24">
        <v>1</v>
      </c>
      <c r="N240" s="24">
        <v>0</v>
      </c>
      <c r="O240" s="24">
        <v>0</v>
      </c>
      <c r="P240" s="24">
        <v>0</v>
      </c>
      <c r="Q240" s="24">
        <v>0</v>
      </c>
      <c r="R240" s="24">
        <v>0</v>
      </c>
      <c r="S240" s="24">
        <v>0</v>
      </c>
      <c r="T240" s="24">
        <v>0</v>
      </c>
      <c r="U240" s="25">
        <v>0</v>
      </c>
      <c r="V240">
        <f>SUM(E240:U240)/17</f>
        <v>0.29411764705882354</v>
      </c>
    </row>
    <row r="241" spans="2:22" x14ac:dyDescent="0.25">
      <c r="B241" s="61"/>
      <c r="C241" s="13" t="s">
        <v>188</v>
      </c>
      <c r="D241" s="3">
        <v>1</v>
      </c>
      <c r="E241" s="2">
        <v>1</v>
      </c>
      <c r="F241" s="2">
        <v>0</v>
      </c>
      <c r="G241" s="2">
        <v>1</v>
      </c>
      <c r="H241" s="2">
        <v>1</v>
      </c>
      <c r="I241" s="2">
        <v>1</v>
      </c>
      <c r="J241" s="2">
        <v>1</v>
      </c>
      <c r="K241" s="2">
        <v>1</v>
      </c>
      <c r="L241" s="24">
        <v>0</v>
      </c>
      <c r="M241" s="24">
        <v>1</v>
      </c>
      <c r="N241" s="24">
        <v>0</v>
      </c>
      <c r="O241" s="24">
        <v>0</v>
      </c>
      <c r="P241" s="24">
        <v>0</v>
      </c>
      <c r="Q241" s="24">
        <v>0</v>
      </c>
      <c r="R241" s="24">
        <v>0</v>
      </c>
      <c r="S241" s="24">
        <v>0</v>
      </c>
      <c r="T241" s="24">
        <v>0</v>
      </c>
      <c r="U241" s="25">
        <v>0</v>
      </c>
      <c r="V241">
        <f>SUM(E241:U241)/17</f>
        <v>0.41176470588235292</v>
      </c>
    </row>
    <row r="242" spans="2:22" x14ac:dyDescent="0.25">
      <c r="B242" s="61"/>
      <c r="C242" s="12" t="s">
        <v>189</v>
      </c>
      <c r="D242" s="3">
        <v>1</v>
      </c>
      <c r="E242" s="2">
        <v>1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4">
        <v>0</v>
      </c>
      <c r="M242" s="24">
        <v>1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5">
        <v>0</v>
      </c>
      <c r="V242">
        <f>SUM(E242:U242)/17</f>
        <v>0.11764705882352941</v>
      </c>
    </row>
    <row r="243" spans="2:22" x14ac:dyDescent="0.25">
      <c r="B243" s="61"/>
      <c r="C243" s="12" t="s">
        <v>190</v>
      </c>
      <c r="D243" s="3">
        <v>1</v>
      </c>
      <c r="E243" s="2">
        <v>1</v>
      </c>
      <c r="F243" s="2">
        <v>0</v>
      </c>
      <c r="G243" s="2">
        <v>1</v>
      </c>
      <c r="H243" s="2">
        <v>0</v>
      </c>
      <c r="I243" s="2">
        <v>0</v>
      </c>
      <c r="J243" s="2">
        <v>1</v>
      </c>
      <c r="K243" s="2">
        <v>1</v>
      </c>
      <c r="L243" s="24">
        <v>0</v>
      </c>
      <c r="M243" s="24">
        <v>1</v>
      </c>
      <c r="N243" s="24">
        <v>0</v>
      </c>
      <c r="O243" s="24">
        <v>0</v>
      </c>
      <c r="P243" s="24">
        <v>0</v>
      </c>
      <c r="Q243" s="24">
        <v>0</v>
      </c>
      <c r="R243" s="24">
        <v>0</v>
      </c>
      <c r="S243" s="24">
        <v>0</v>
      </c>
      <c r="T243" s="24">
        <v>0</v>
      </c>
      <c r="U243" s="25">
        <v>0</v>
      </c>
      <c r="V243">
        <f>SUM(E243:U243)/17</f>
        <v>0.29411764705882354</v>
      </c>
    </row>
    <row r="244" spans="2:22" x14ac:dyDescent="0.25">
      <c r="B244" s="61"/>
      <c r="C244" s="12" t="s">
        <v>191</v>
      </c>
      <c r="D244" s="3">
        <v>1</v>
      </c>
      <c r="E244" s="2">
        <v>1</v>
      </c>
      <c r="F244" s="2">
        <v>0</v>
      </c>
      <c r="G244" s="2">
        <v>1</v>
      </c>
      <c r="H244" s="2">
        <v>0</v>
      </c>
      <c r="I244" s="2">
        <v>0</v>
      </c>
      <c r="J244" s="2">
        <v>1</v>
      </c>
      <c r="K244" s="2">
        <v>1</v>
      </c>
      <c r="L244" s="24">
        <v>0</v>
      </c>
      <c r="M244" s="24">
        <v>1</v>
      </c>
      <c r="N244" s="24">
        <v>0</v>
      </c>
      <c r="O244" s="24">
        <v>0</v>
      </c>
      <c r="P244" s="24">
        <v>0</v>
      </c>
      <c r="Q244" s="24">
        <v>0</v>
      </c>
      <c r="R244" s="24">
        <v>0</v>
      </c>
      <c r="S244" s="24">
        <v>0</v>
      </c>
      <c r="T244" s="24">
        <v>0</v>
      </c>
      <c r="U244" s="25">
        <v>0</v>
      </c>
      <c r="V244">
        <f>SUM(E244:U244)/17</f>
        <v>0.29411764705882354</v>
      </c>
    </row>
    <row r="245" spans="2:22" x14ac:dyDescent="0.25">
      <c r="B245" s="61"/>
      <c r="C245" s="12" t="s">
        <v>192</v>
      </c>
      <c r="D245" s="3">
        <v>1</v>
      </c>
      <c r="E245" s="2">
        <v>1</v>
      </c>
      <c r="F245" s="2">
        <v>0</v>
      </c>
      <c r="G245" s="2">
        <v>1</v>
      </c>
      <c r="H245" s="2">
        <v>0</v>
      </c>
      <c r="I245" s="2">
        <v>0</v>
      </c>
      <c r="J245" s="2">
        <v>0</v>
      </c>
      <c r="K245" s="2">
        <v>0</v>
      </c>
      <c r="L245" s="24">
        <v>0</v>
      </c>
      <c r="M245" s="24">
        <v>1</v>
      </c>
      <c r="N245" s="24">
        <v>0</v>
      </c>
      <c r="O245" s="24">
        <v>0</v>
      </c>
      <c r="P245" s="24">
        <v>0</v>
      </c>
      <c r="Q245" s="24">
        <v>0</v>
      </c>
      <c r="R245" s="24">
        <v>0</v>
      </c>
      <c r="S245" s="24">
        <v>0</v>
      </c>
      <c r="T245" s="24">
        <v>0</v>
      </c>
      <c r="U245" s="25">
        <v>0</v>
      </c>
      <c r="V245">
        <f>SUM(E245:U245)/17</f>
        <v>0.17647058823529413</v>
      </c>
    </row>
    <row r="246" spans="2:22" x14ac:dyDescent="0.25">
      <c r="B246" s="61"/>
      <c r="C246" s="12" t="s">
        <v>193</v>
      </c>
      <c r="D246" s="3">
        <v>1</v>
      </c>
      <c r="E246" s="2">
        <v>1</v>
      </c>
      <c r="F246" s="2">
        <v>0</v>
      </c>
      <c r="G246" s="2">
        <v>1</v>
      </c>
      <c r="H246" s="2">
        <v>0</v>
      </c>
      <c r="I246" s="2">
        <v>0</v>
      </c>
      <c r="J246" s="2">
        <v>1</v>
      </c>
      <c r="K246" s="2">
        <v>1</v>
      </c>
      <c r="L246" s="24">
        <v>0</v>
      </c>
      <c r="M246" s="24">
        <v>1</v>
      </c>
      <c r="N246" s="24">
        <v>0</v>
      </c>
      <c r="O246" s="24">
        <v>0</v>
      </c>
      <c r="P246" s="24">
        <v>0</v>
      </c>
      <c r="Q246" s="24">
        <v>0</v>
      </c>
      <c r="R246" s="24">
        <v>0</v>
      </c>
      <c r="S246" s="24">
        <v>0</v>
      </c>
      <c r="T246" s="24">
        <v>0</v>
      </c>
      <c r="U246" s="25">
        <v>0</v>
      </c>
      <c r="V246">
        <f>SUM(E246:U246)/17</f>
        <v>0.29411764705882354</v>
      </c>
    </row>
    <row r="247" spans="2:22" x14ac:dyDescent="0.25">
      <c r="B247" s="61"/>
      <c r="C247" s="12" t="s">
        <v>194</v>
      </c>
      <c r="D247" s="3">
        <v>1</v>
      </c>
      <c r="E247" s="2">
        <v>1</v>
      </c>
      <c r="F247" s="2">
        <v>0</v>
      </c>
      <c r="G247" s="2">
        <v>1</v>
      </c>
      <c r="H247" s="2">
        <v>0</v>
      </c>
      <c r="I247" s="2">
        <v>0</v>
      </c>
      <c r="J247" s="2">
        <v>1</v>
      </c>
      <c r="K247" s="2">
        <v>1</v>
      </c>
      <c r="L247" s="24">
        <v>0</v>
      </c>
      <c r="M247" s="24">
        <v>1</v>
      </c>
      <c r="N247" s="24">
        <v>0</v>
      </c>
      <c r="O247" s="24">
        <v>0</v>
      </c>
      <c r="P247" s="24">
        <v>0</v>
      </c>
      <c r="Q247" s="24">
        <v>0</v>
      </c>
      <c r="R247" s="24">
        <v>0</v>
      </c>
      <c r="S247" s="24">
        <v>0</v>
      </c>
      <c r="T247" s="24">
        <v>0</v>
      </c>
      <c r="U247" s="25">
        <v>0</v>
      </c>
      <c r="V247">
        <f>SUM(E247:U247)/17</f>
        <v>0.29411764705882354</v>
      </c>
    </row>
    <row r="248" spans="2:22" x14ac:dyDescent="0.25">
      <c r="B248" s="61"/>
      <c r="C248" s="12" t="s">
        <v>195</v>
      </c>
      <c r="D248" s="3">
        <v>1</v>
      </c>
      <c r="E248" s="2">
        <v>1</v>
      </c>
      <c r="F248" s="2">
        <v>0</v>
      </c>
      <c r="G248" s="2">
        <v>1</v>
      </c>
      <c r="H248" s="2">
        <v>0</v>
      </c>
      <c r="I248" s="2">
        <v>0</v>
      </c>
      <c r="J248" s="2">
        <v>1</v>
      </c>
      <c r="K248" s="2">
        <v>1</v>
      </c>
      <c r="L248" s="24">
        <v>0</v>
      </c>
      <c r="M248" s="24">
        <v>1</v>
      </c>
      <c r="N248" s="24">
        <v>0</v>
      </c>
      <c r="O248" s="24">
        <v>0</v>
      </c>
      <c r="P248" s="24">
        <v>0</v>
      </c>
      <c r="Q248" s="24">
        <v>0</v>
      </c>
      <c r="R248" s="24">
        <v>0</v>
      </c>
      <c r="S248" s="24">
        <v>0</v>
      </c>
      <c r="T248" s="24">
        <v>0</v>
      </c>
      <c r="U248" s="25">
        <v>0</v>
      </c>
      <c r="V248">
        <f>SUM(E248:U248)/17</f>
        <v>0.29411764705882354</v>
      </c>
    </row>
    <row r="249" spans="2:22" x14ac:dyDescent="0.25">
      <c r="B249" s="61"/>
      <c r="C249" s="12" t="s">
        <v>196</v>
      </c>
      <c r="D249" s="3">
        <v>1</v>
      </c>
      <c r="E249" s="2">
        <v>0</v>
      </c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4">
        <v>0</v>
      </c>
      <c r="M249" s="24">
        <v>1</v>
      </c>
      <c r="N249" s="24">
        <v>0</v>
      </c>
      <c r="O249" s="24">
        <v>0</v>
      </c>
      <c r="P249" s="24">
        <v>0</v>
      </c>
      <c r="Q249" s="24">
        <v>0</v>
      </c>
      <c r="R249" s="24">
        <v>0</v>
      </c>
      <c r="S249" s="24">
        <v>0</v>
      </c>
      <c r="T249" s="24">
        <v>0</v>
      </c>
      <c r="U249" s="25">
        <v>0</v>
      </c>
      <c r="V249">
        <f>SUM(E249:U249)/17</f>
        <v>5.8823529411764705E-2</v>
      </c>
    </row>
    <row r="250" spans="2:22" x14ac:dyDescent="0.25">
      <c r="B250" s="61"/>
      <c r="C250" s="12" t="s">
        <v>197</v>
      </c>
      <c r="D250" s="3">
        <v>1</v>
      </c>
      <c r="E250" s="2">
        <v>1</v>
      </c>
      <c r="F250" s="2">
        <v>0</v>
      </c>
      <c r="G250" s="2">
        <v>1</v>
      </c>
      <c r="H250" s="2">
        <v>0</v>
      </c>
      <c r="I250" s="2">
        <v>0</v>
      </c>
      <c r="J250" s="2">
        <v>1</v>
      </c>
      <c r="K250" s="2">
        <v>1</v>
      </c>
      <c r="L250" s="24">
        <v>0</v>
      </c>
      <c r="M250" s="24">
        <v>1</v>
      </c>
      <c r="N250" s="24">
        <v>0</v>
      </c>
      <c r="O250" s="24">
        <v>0</v>
      </c>
      <c r="P250" s="24">
        <v>0</v>
      </c>
      <c r="Q250" s="24">
        <v>0</v>
      </c>
      <c r="R250" s="24">
        <v>0</v>
      </c>
      <c r="S250" s="24">
        <v>0</v>
      </c>
      <c r="T250" s="24">
        <v>0</v>
      </c>
      <c r="U250" s="25">
        <v>0</v>
      </c>
      <c r="V250">
        <f>SUM(E250:U250)/17</f>
        <v>0.29411764705882354</v>
      </c>
    </row>
    <row r="251" spans="2:22" x14ac:dyDescent="0.25">
      <c r="B251" s="61"/>
      <c r="C251" s="12" t="s">
        <v>198</v>
      </c>
      <c r="D251" s="3">
        <v>1</v>
      </c>
      <c r="E251" s="2">
        <v>1</v>
      </c>
      <c r="F251" s="2">
        <v>0</v>
      </c>
      <c r="G251" s="2">
        <v>1</v>
      </c>
      <c r="H251" s="2">
        <v>0</v>
      </c>
      <c r="I251" s="2">
        <v>0</v>
      </c>
      <c r="J251" s="2">
        <v>1</v>
      </c>
      <c r="K251" s="2">
        <v>1</v>
      </c>
      <c r="L251" s="24">
        <v>0</v>
      </c>
      <c r="M251" s="24">
        <v>1</v>
      </c>
      <c r="N251" s="24">
        <v>0</v>
      </c>
      <c r="O251" s="24">
        <v>0</v>
      </c>
      <c r="P251" s="24">
        <v>0</v>
      </c>
      <c r="Q251" s="24">
        <v>0</v>
      </c>
      <c r="R251" s="24">
        <v>0</v>
      </c>
      <c r="S251" s="24">
        <v>0</v>
      </c>
      <c r="T251" s="24">
        <v>0</v>
      </c>
      <c r="U251" s="25">
        <v>0</v>
      </c>
      <c r="V251">
        <f>SUM(E251:U251)/17</f>
        <v>0.29411764705882354</v>
      </c>
    </row>
    <row r="252" spans="2:22" x14ac:dyDescent="0.25">
      <c r="B252" s="61"/>
      <c r="C252" s="12" t="s">
        <v>199</v>
      </c>
      <c r="D252" s="3">
        <v>1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4">
        <v>0</v>
      </c>
      <c r="M252" s="24">
        <v>0</v>
      </c>
      <c r="N252" s="24">
        <v>0</v>
      </c>
      <c r="O252" s="24">
        <v>0</v>
      </c>
      <c r="P252" s="24">
        <v>0</v>
      </c>
      <c r="Q252" s="24">
        <v>0</v>
      </c>
      <c r="R252" s="24">
        <v>0</v>
      </c>
      <c r="S252" s="24">
        <v>0</v>
      </c>
      <c r="T252" s="24">
        <v>0</v>
      </c>
      <c r="U252" s="25">
        <v>0</v>
      </c>
      <c r="V252">
        <f>SUM(E252:U252)/17</f>
        <v>0</v>
      </c>
    </row>
    <row r="253" spans="2:22" x14ac:dyDescent="0.25">
      <c r="B253" s="61"/>
      <c r="C253" s="12" t="s">
        <v>200</v>
      </c>
      <c r="D253" s="3">
        <v>1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4">
        <v>0</v>
      </c>
      <c r="M253" s="24">
        <v>0</v>
      </c>
      <c r="N253" s="24">
        <v>0</v>
      </c>
      <c r="O253" s="24">
        <v>0</v>
      </c>
      <c r="P253" s="24">
        <v>0</v>
      </c>
      <c r="Q253" s="24">
        <v>0</v>
      </c>
      <c r="R253" s="24">
        <v>0</v>
      </c>
      <c r="S253" s="24">
        <v>0</v>
      </c>
      <c r="T253" s="24">
        <v>0</v>
      </c>
      <c r="U253" s="25">
        <v>0</v>
      </c>
      <c r="V253">
        <f>SUM(E253:U253)/17</f>
        <v>0</v>
      </c>
    </row>
    <row r="254" spans="2:22" x14ac:dyDescent="0.25">
      <c r="B254" s="61"/>
      <c r="C254" s="12" t="s">
        <v>204</v>
      </c>
      <c r="D254" s="3">
        <v>1</v>
      </c>
      <c r="E254" s="2">
        <v>1</v>
      </c>
      <c r="F254" s="2">
        <v>0</v>
      </c>
      <c r="G254" s="2">
        <v>1</v>
      </c>
      <c r="H254" s="2">
        <v>0</v>
      </c>
      <c r="I254" s="2">
        <v>0</v>
      </c>
      <c r="J254" s="2">
        <v>1</v>
      </c>
      <c r="K254" s="2">
        <v>1</v>
      </c>
      <c r="L254" s="24">
        <v>0</v>
      </c>
      <c r="M254" s="24">
        <v>1</v>
      </c>
      <c r="N254" s="24">
        <v>0</v>
      </c>
      <c r="O254" s="24">
        <v>0</v>
      </c>
      <c r="P254" s="24">
        <v>0</v>
      </c>
      <c r="Q254" s="24">
        <v>0</v>
      </c>
      <c r="R254" s="24">
        <v>0</v>
      </c>
      <c r="S254" s="24">
        <v>0</v>
      </c>
      <c r="T254" s="24">
        <v>0</v>
      </c>
      <c r="U254" s="25">
        <v>0</v>
      </c>
      <c r="V254">
        <f>SUM(E254:U254)/17</f>
        <v>0.29411764705882354</v>
      </c>
    </row>
    <row r="255" spans="2:22" x14ac:dyDescent="0.25">
      <c r="B255" s="61"/>
      <c r="C255" s="12" t="s">
        <v>201</v>
      </c>
      <c r="D255" s="3">
        <v>1</v>
      </c>
      <c r="E255" s="2">
        <v>1</v>
      </c>
      <c r="F255" s="2">
        <v>0</v>
      </c>
      <c r="G255" s="2">
        <v>1</v>
      </c>
      <c r="H255" s="2">
        <v>0</v>
      </c>
      <c r="I255" s="2">
        <v>0</v>
      </c>
      <c r="J255" s="2">
        <v>1</v>
      </c>
      <c r="K255" s="2">
        <v>0</v>
      </c>
      <c r="L255" s="24">
        <v>0</v>
      </c>
      <c r="M255" s="24">
        <v>1</v>
      </c>
      <c r="N255" s="24">
        <v>0</v>
      </c>
      <c r="O255" s="24">
        <v>0</v>
      </c>
      <c r="P255" s="24">
        <v>0</v>
      </c>
      <c r="Q255" s="24">
        <v>0</v>
      </c>
      <c r="R255" s="24">
        <v>0</v>
      </c>
      <c r="S255" s="24">
        <v>0</v>
      </c>
      <c r="T255" s="24">
        <v>0</v>
      </c>
      <c r="U255" s="25">
        <v>0</v>
      </c>
      <c r="V255">
        <f>SUM(E255:U255)/17</f>
        <v>0.23529411764705882</v>
      </c>
    </row>
    <row r="256" spans="2:22" x14ac:dyDescent="0.25">
      <c r="B256" s="61"/>
      <c r="C256" s="12" t="s">
        <v>202</v>
      </c>
      <c r="D256" s="3">
        <v>1</v>
      </c>
      <c r="E256" s="2">
        <v>1</v>
      </c>
      <c r="F256" s="2">
        <v>0</v>
      </c>
      <c r="G256" s="2">
        <v>1</v>
      </c>
      <c r="H256" s="2">
        <v>0</v>
      </c>
      <c r="I256" s="2">
        <v>0</v>
      </c>
      <c r="J256" s="2">
        <v>0</v>
      </c>
      <c r="K256" s="2">
        <v>1</v>
      </c>
      <c r="L256" s="24">
        <v>0</v>
      </c>
      <c r="M256" s="24">
        <v>1</v>
      </c>
      <c r="N256" s="24">
        <v>0</v>
      </c>
      <c r="O256" s="24">
        <v>0</v>
      </c>
      <c r="P256" s="24">
        <v>0</v>
      </c>
      <c r="Q256" s="24">
        <v>0</v>
      </c>
      <c r="R256" s="24">
        <v>0</v>
      </c>
      <c r="S256" s="24">
        <v>0</v>
      </c>
      <c r="T256" s="24">
        <v>0</v>
      </c>
      <c r="U256" s="25">
        <v>0</v>
      </c>
      <c r="V256">
        <f>SUM(E256:U256)/17</f>
        <v>0.23529411764705882</v>
      </c>
    </row>
    <row r="257" spans="2:24" x14ac:dyDescent="0.25">
      <c r="B257" s="61"/>
      <c r="C257" s="12" t="s">
        <v>203</v>
      </c>
      <c r="D257" s="3">
        <v>1</v>
      </c>
      <c r="E257" s="2">
        <v>1</v>
      </c>
      <c r="F257" s="2">
        <v>0</v>
      </c>
      <c r="G257" s="2">
        <v>1</v>
      </c>
      <c r="H257" s="2">
        <v>0</v>
      </c>
      <c r="I257" s="2">
        <v>0</v>
      </c>
      <c r="J257" s="2">
        <v>1</v>
      </c>
      <c r="K257" s="2">
        <v>1</v>
      </c>
      <c r="L257" s="24">
        <v>0</v>
      </c>
      <c r="M257" s="24">
        <v>1</v>
      </c>
      <c r="N257" s="24">
        <v>0</v>
      </c>
      <c r="O257" s="24">
        <v>0</v>
      </c>
      <c r="P257" s="24">
        <v>0</v>
      </c>
      <c r="Q257" s="24">
        <v>0</v>
      </c>
      <c r="R257" s="24">
        <v>0</v>
      </c>
      <c r="S257" s="24">
        <v>0</v>
      </c>
      <c r="T257" s="24">
        <v>0</v>
      </c>
      <c r="U257" s="25">
        <v>0</v>
      </c>
      <c r="V257">
        <f>SUM(E257:U257)/17</f>
        <v>0.29411764705882354</v>
      </c>
    </row>
    <row r="258" spans="2:24" x14ac:dyDescent="0.25">
      <c r="B258" s="61"/>
      <c r="C258" s="12" t="s">
        <v>235</v>
      </c>
      <c r="D258" s="3">
        <v>1</v>
      </c>
      <c r="E258" s="2">
        <v>1</v>
      </c>
      <c r="F258" s="2">
        <v>0</v>
      </c>
      <c r="G258" s="2">
        <v>1</v>
      </c>
      <c r="H258" s="2">
        <v>0</v>
      </c>
      <c r="I258" s="2">
        <v>0</v>
      </c>
      <c r="J258" s="2">
        <v>0</v>
      </c>
      <c r="K258" s="2">
        <v>1</v>
      </c>
      <c r="L258" s="24">
        <v>0</v>
      </c>
      <c r="M258" s="24">
        <v>1</v>
      </c>
      <c r="N258" s="24">
        <v>0</v>
      </c>
      <c r="O258" s="24">
        <v>0</v>
      </c>
      <c r="P258" s="24">
        <v>0</v>
      </c>
      <c r="Q258" s="24">
        <v>0</v>
      </c>
      <c r="R258" s="24">
        <v>0</v>
      </c>
      <c r="S258" s="24">
        <v>0</v>
      </c>
      <c r="T258" s="24">
        <v>0</v>
      </c>
      <c r="U258" s="25">
        <v>0</v>
      </c>
      <c r="V258">
        <f>SUM(E258:U258)/17</f>
        <v>0.23529411764705882</v>
      </c>
    </row>
    <row r="259" spans="2:24" x14ac:dyDescent="0.25">
      <c r="B259" s="68" t="s">
        <v>252</v>
      </c>
      <c r="C259" s="68"/>
      <c r="D259" s="68"/>
      <c r="E259" s="68"/>
      <c r="F259" s="68"/>
      <c r="G259" s="68"/>
      <c r="H259" s="68"/>
      <c r="I259" s="68"/>
      <c r="J259" s="68"/>
      <c r="K259" s="68"/>
      <c r="L259" s="68"/>
      <c r="M259" s="68"/>
      <c r="N259" s="68"/>
      <c r="O259" s="68"/>
      <c r="P259" s="68"/>
      <c r="Q259" s="68"/>
      <c r="R259" s="68"/>
      <c r="S259" s="68"/>
      <c r="T259" s="68"/>
      <c r="U259" s="68"/>
      <c r="W259">
        <f>SUM(V212:V258)</f>
        <v>21.411764705882337</v>
      </c>
      <c r="X259" s="35">
        <f>W259/69*100</f>
        <v>31.031543052003386</v>
      </c>
    </row>
    <row r="260" spans="2:24" x14ac:dyDescent="0.25">
      <c r="B260" s="57" t="s">
        <v>137</v>
      </c>
      <c r="C260" s="57"/>
      <c r="D260" s="1">
        <f t="shared" ref="D260:U260" si="0">SUM(D4:D258)</f>
        <v>578</v>
      </c>
      <c r="E260" s="1">
        <f>SUM(E4:E258)</f>
        <v>317</v>
      </c>
      <c r="F260" s="1">
        <f t="shared" si="0"/>
        <v>313</v>
      </c>
      <c r="G260" s="1">
        <f t="shared" si="0"/>
        <v>316</v>
      </c>
      <c r="H260" s="1">
        <f t="shared" si="0"/>
        <v>426</v>
      </c>
      <c r="I260" s="1">
        <f t="shared" si="0"/>
        <v>457</v>
      </c>
      <c r="J260" s="1">
        <f t="shared" si="0"/>
        <v>330</v>
      </c>
      <c r="K260" s="1">
        <f t="shared" si="0"/>
        <v>440</v>
      </c>
      <c r="L260" s="1">
        <f t="shared" si="0"/>
        <v>170</v>
      </c>
      <c r="M260" s="1">
        <f t="shared" si="0"/>
        <v>186</v>
      </c>
      <c r="N260" s="1">
        <f t="shared" si="0"/>
        <v>94</v>
      </c>
      <c r="O260" s="1">
        <f t="shared" si="0"/>
        <v>91</v>
      </c>
      <c r="P260" s="1">
        <f t="shared" si="0"/>
        <v>75</v>
      </c>
      <c r="Q260" s="1">
        <f t="shared" si="0"/>
        <v>77</v>
      </c>
      <c r="R260" s="1">
        <f t="shared" si="0"/>
        <v>76</v>
      </c>
      <c r="S260" s="1">
        <f t="shared" si="0"/>
        <v>79</v>
      </c>
      <c r="T260" s="1">
        <f t="shared" si="0"/>
        <v>111</v>
      </c>
      <c r="U260" s="1">
        <f t="shared" si="0"/>
        <v>112</v>
      </c>
    </row>
    <row r="261" spans="2:24" x14ac:dyDescent="0.25">
      <c r="B261" s="47" t="s">
        <v>138</v>
      </c>
      <c r="C261" s="47"/>
      <c r="E261">
        <f>E260/D260*100</f>
        <v>54.844290657439444</v>
      </c>
      <c r="F261">
        <f>F260/D260*100</f>
        <v>54.152249134948093</v>
      </c>
      <c r="G261">
        <f>G260/D260*100</f>
        <v>54.671280276816617</v>
      </c>
      <c r="H261">
        <f>H260/D260*100</f>
        <v>73.702422145328711</v>
      </c>
      <c r="I261">
        <f>I260/D260*100</f>
        <v>79.065743944636679</v>
      </c>
      <c r="J261">
        <f>J260/D260*100</f>
        <v>57.093425605536332</v>
      </c>
      <c r="K261">
        <f>K260/D260*100</f>
        <v>76.124567474048447</v>
      </c>
      <c r="L261">
        <f>L260/D260*100</f>
        <v>29.411764705882355</v>
      </c>
      <c r="M261">
        <f>M260/D260*100</f>
        <v>32.179930795847753</v>
      </c>
      <c r="N261">
        <f>N260/D260*100</f>
        <v>16.262975778546711</v>
      </c>
      <c r="O261">
        <f>O260/D260*100</f>
        <v>15.743944636678201</v>
      </c>
      <c r="P261">
        <f>P260/D260*100</f>
        <v>12.975778546712801</v>
      </c>
      <c r="Q261">
        <f>Q260/D260*100</f>
        <v>13.321799307958477</v>
      </c>
      <c r="R261">
        <f>R260/D260*100</f>
        <v>13.148788927335639</v>
      </c>
      <c r="S261">
        <f>S260/D260*100</f>
        <v>13.667820069204154</v>
      </c>
      <c r="T261">
        <f>T260/D260*100</f>
        <v>19.20415224913495</v>
      </c>
      <c r="U261">
        <f>U260/D260*100</f>
        <v>19.377162629757784</v>
      </c>
      <c r="X261" s="36">
        <f>SUM(E261:U261)/17</f>
        <v>37.349888052106657</v>
      </c>
    </row>
    <row r="262" spans="2:24" x14ac:dyDescent="0.25">
      <c r="B262" s="42" t="s">
        <v>205</v>
      </c>
      <c r="C262" s="42"/>
      <c r="E262">
        <v>75</v>
      </c>
      <c r="F262">
        <v>75</v>
      </c>
      <c r="G262">
        <v>75</v>
      </c>
      <c r="H262">
        <v>75</v>
      </c>
      <c r="I262">
        <v>75</v>
      </c>
      <c r="J262">
        <v>75</v>
      </c>
      <c r="K262">
        <v>75</v>
      </c>
      <c r="L262">
        <v>75</v>
      </c>
      <c r="M262">
        <v>75</v>
      </c>
      <c r="N262">
        <v>75</v>
      </c>
      <c r="O262">
        <v>75</v>
      </c>
      <c r="P262">
        <v>75</v>
      </c>
      <c r="Q262">
        <v>75</v>
      </c>
      <c r="R262">
        <v>75</v>
      </c>
      <c r="S262">
        <v>75</v>
      </c>
      <c r="T262">
        <v>75</v>
      </c>
      <c r="U262">
        <v>75</v>
      </c>
    </row>
    <row r="263" spans="2:24" x14ac:dyDescent="0.25">
      <c r="B263" s="42" t="s">
        <v>206</v>
      </c>
      <c r="C263" s="42"/>
      <c r="E263">
        <f>E262-E261</f>
        <v>20.155709342560556</v>
      </c>
      <c r="F263">
        <f t="shared" ref="F263:U263" si="1">F262-F261</f>
        <v>20.847750865051907</v>
      </c>
      <c r="G263">
        <f t="shared" si="1"/>
        <v>20.328719723183383</v>
      </c>
      <c r="H263">
        <f t="shared" si="1"/>
        <v>1.2975778546712888</v>
      </c>
      <c r="I263">
        <f t="shared" si="1"/>
        <v>-4.0657439446366794</v>
      </c>
      <c r="J263">
        <f t="shared" si="1"/>
        <v>17.906574394463668</v>
      </c>
      <c r="K263">
        <f t="shared" si="1"/>
        <v>-1.1245674740484475</v>
      </c>
      <c r="L263">
        <f t="shared" si="1"/>
        <v>45.588235294117645</v>
      </c>
      <c r="M263">
        <f t="shared" si="1"/>
        <v>42.820069204152247</v>
      </c>
      <c r="N263">
        <f t="shared" si="1"/>
        <v>58.737024221453289</v>
      </c>
      <c r="O263">
        <f t="shared" si="1"/>
        <v>59.256055363321799</v>
      </c>
      <c r="P263">
        <f t="shared" si="1"/>
        <v>62.024221453287197</v>
      </c>
      <c r="Q263">
        <f t="shared" si="1"/>
        <v>61.678200692041521</v>
      </c>
      <c r="R263">
        <f t="shared" si="1"/>
        <v>61.851211072664363</v>
      </c>
      <c r="S263">
        <f t="shared" si="1"/>
        <v>61.332179930795846</v>
      </c>
      <c r="T263">
        <f t="shared" si="1"/>
        <v>55.79584775086505</v>
      </c>
      <c r="U263">
        <f t="shared" si="1"/>
        <v>55.622837370242216</v>
      </c>
    </row>
  </sheetData>
  <mergeCells count="24">
    <mergeCell ref="B197:U197"/>
    <mergeCell ref="B211:U211"/>
    <mergeCell ref="B259:U259"/>
    <mergeCell ref="B47:U47"/>
    <mergeCell ref="B100:U100"/>
    <mergeCell ref="B130:U130"/>
    <mergeCell ref="B165:U165"/>
    <mergeCell ref="B180:U180"/>
    <mergeCell ref="E2:K2"/>
    <mergeCell ref="L2:U2"/>
    <mergeCell ref="B262:C262"/>
    <mergeCell ref="B263:C263"/>
    <mergeCell ref="B4:B21"/>
    <mergeCell ref="B101:B129"/>
    <mergeCell ref="B131:B164"/>
    <mergeCell ref="B166:B179"/>
    <mergeCell ref="B261:C261"/>
    <mergeCell ref="B23:B46"/>
    <mergeCell ref="B48:B99"/>
    <mergeCell ref="B181:B196"/>
    <mergeCell ref="B260:C260"/>
    <mergeCell ref="B198:B210"/>
    <mergeCell ref="B212:B258"/>
    <mergeCell ref="B22:U2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M28" sqref="M28"/>
    </sheetView>
  </sheetViews>
  <sheetFormatPr defaultRowHeight="15" x14ac:dyDescent="0.25"/>
  <cols>
    <col min="2" max="2" width="25.42578125" customWidth="1"/>
    <col min="3" max="3" width="10.7109375" customWidth="1"/>
    <col min="4" max="4" width="14.85546875" customWidth="1"/>
    <col min="5" max="5" width="12.42578125" customWidth="1"/>
    <col min="6" max="6" width="11.140625" customWidth="1"/>
    <col min="7" max="7" width="11.7109375" customWidth="1"/>
    <col min="9" max="9" width="12.42578125" customWidth="1"/>
    <col min="10" max="10" width="11.7109375" customWidth="1"/>
  </cols>
  <sheetData>
    <row r="1" spans="1:11" x14ac:dyDescent="0.25"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</row>
    <row r="2" spans="1:11" x14ac:dyDescent="0.25">
      <c r="C2" t="s">
        <v>254</v>
      </c>
      <c r="D2" s="82" t="s">
        <v>237</v>
      </c>
      <c r="E2" s="82"/>
      <c r="F2" s="82"/>
      <c r="G2" s="82"/>
      <c r="H2" s="82"/>
      <c r="I2" s="82"/>
      <c r="J2" s="82"/>
    </row>
    <row r="3" spans="1:11" x14ac:dyDescent="0.25">
      <c r="B3" s="2"/>
      <c r="C3" s="37" t="s">
        <v>232</v>
      </c>
      <c r="D3" s="28" t="s">
        <v>236</v>
      </c>
      <c r="E3" s="28" t="s">
        <v>140</v>
      </c>
      <c r="F3" s="28" t="s">
        <v>141</v>
      </c>
      <c r="G3" s="28" t="s">
        <v>144</v>
      </c>
      <c r="H3" s="28" t="s">
        <v>145</v>
      </c>
      <c r="I3" s="28" t="s">
        <v>143</v>
      </c>
      <c r="J3" s="28" t="s">
        <v>142</v>
      </c>
      <c r="K3" s="27" t="s">
        <v>248</v>
      </c>
    </row>
    <row r="4" spans="1:11" x14ac:dyDescent="0.25">
      <c r="A4" s="80" t="s">
        <v>234</v>
      </c>
      <c r="B4" s="14" t="s">
        <v>209</v>
      </c>
      <c r="C4" s="2">
        <v>1</v>
      </c>
      <c r="D4" s="38">
        <v>1</v>
      </c>
      <c r="E4" s="38">
        <v>1</v>
      </c>
      <c r="F4" s="38">
        <v>0</v>
      </c>
      <c r="G4" s="38">
        <v>0</v>
      </c>
      <c r="H4" s="38">
        <v>0</v>
      </c>
      <c r="I4" s="38">
        <v>0</v>
      </c>
      <c r="J4" s="38">
        <v>1</v>
      </c>
      <c r="K4">
        <f>SUM(D4:J4)/7</f>
        <v>0.42857142857142855</v>
      </c>
    </row>
    <row r="5" spans="1:11" ht="44.25" customHeight="1" x14ac:dyDescent="0.25">
      <c r="A5" s="80"/>
      <c r="B5" s="14" t="s">
        <v>233</v>
      </c>
      <c r="C5" s="1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f t="shared" ref="K5:K37" si="0">SUM(D5:J5)/7</f>
        <v>0</v>
      </c>
    </row>
    <row r="6" spans="1:11" ht="18.95" customHeight="1" x14ac:dyDescent="0.25">
      <c r="A6" s="80"/>
      <c r="B6" s="79" t="s">
        <v>210</v>
      </c>
      <c r="C6" s="2">
        <v>3</v>
      </c>
      <c r="D6">
        <v>1</v>
      </c>
      <c r="E6">
        <v>1</v>
      </c>
      <c r="F6">
        <v>1</v>
      </c>
      <c r="G6">
        <v>1</v>
      </c>
      <c r="H6">
        <v>1</v>
      </c>
      <c r="J6">
        <v>1</v>
      </c>
      <c r="K6">
        <f t="shared" si="0"/>
        <v>0.8571428571428571</v>
      </c>
    </row>
    <row r="7" spans="1:11" ht="14.45" hidden="1" customHeight="1" x14ac:dyDescent="0.25">
      <c r="A7" s="80"/>
      <c r="B7" s="79"/>
      <c r="C7" s="2"/>
      <c r="K7">
        <f t="shared" si="0"/>
        <v>0</v>
      </c>
    </row>
    <row r="8" spans="1:11" ht="12.95" customHeight="1" x14ac:dyDescent="0.25">
      <c r="A8" s="80"/>
      <c r="B8" s="14" t="s">
        <v>211</v>
      </c>
      <c r="C8" s="2">
        <v>2</v>
      </c>
      <c r="D8">
        <v>1</v>
      </c>
      <c r="E8">
        <v>1</v>
      </c>
      <c r="F8">
        <v>1</v>
      </c>
      <c r="G8">
        <v>0</v>
      </c>
      <c r="H8">
        <v>1</v>
      </c>
      <c r="I8">
        <v>1</v>
      </c>
      <c r="J8">
        <v>1</v>
      </c>
      <c r="K8">
        <f t="shared" si="0"/>
        <v>0.8571428571428571</v>
      </c>
    </row>
    <row r="9" spans="1:11" ht="15.6" customHeight="1" x14ac:dyDescent="0.25">
      <c r="A9" s="80"/>
      <c r="B9" s="14" t="s">
        <v>212</v>
      </c>
      <c r="C9" s="2">
        <v>4</v>
      </c>
      <c r="D9" s="35">
        <v>4</v>
      </c>
      <c r="E9" s="35">
        <v>4</v>
      </c>
      <c r="F9" s="35">
        <v>4</v>
      </c>
      <c r="G9">
        <v>1</v>
      </c>
      <c r="H9">
        <v>1</v>
      </c>
      <c r="I9">
        <v>2</v>
      </c>
      <c r="J9" s="35">
        <v>4</v>
      </c>
      <c r="K9">
        <f t="shared" si="0"/>
        <v>2.8571428571428572</v>
      </c>
    </row>
    <row r="10" spans="1:11" ht="17.100000000000001" customHeight="1" x14ac:dyDescent="0.25">
      <c r="A10" s="80"/>
      <c r="B10" s="14" t="s">
        <v>213</v>
      </c>
      <c r="C10" s="2">
        <v>1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f t="shared" si="0"/>
        <v>0</v>
      </c>
    </row>
    <row r="11" spans="1:11" ht="14.45" customHeight="1" x14ac:dyDescent="0.25">
      <c r="A11" s="80"/>
      <c r="B11" s="14" t="s">
        <v>214</v>
      </c>
      <c r="C11" s="2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f t="shared" si="0"/>
        <v>1</v>
      </c>
    </row>
    <row r="12" spans="1:11" x14ac:dyDescent="0.25">
      <c r="A12" s="80"/>
      <c r="B12" s="14" t="s">
        <v>215</v>
      </c>
      <c r="C12" s="2">
        <v>4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f t="shared" si="0"/>
        <v>1</v>
      </c>
    </row>
    <row r="13" spans="1:11" ht="15" customHeight="1" x14ac:dyDescent="0.25">
      <c r="A13" s="80"/>
      <c r="B13" s="14" t="s">
        <v>216</v>
      </c>
      <c r="C13" s="2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f t="shared" si="0"/>
        <v>1</v>
      </c>
    </row>
    <row r="14" spans="1:11" ht="13.5" customHeight="1" x14ac:dyDescent="0.25">
      <c r="A14" s="80"/>
      <c r="B14" s="14" t="s">
        <v>217</v>
      </c>
      <c r="C14" s="2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f t="shared" si="0"/>
        <v>0</v>
      </c>
    </row>
    <row r="15" spans="1:11" ht="14.45" customHeight="1" x14ac:dyDescent="0.25">
      <c r="A15" s="80"/>
      <c r="B15" s="14" t="s">
        <v>218</v>
      </c>
      <c r="C15" s="2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f t="shared" si="0"/>
        <v>1</v>
      </c>
    </row>
    <row r="16" spans="1:11" x14ac:dyDescent="0.25">
      <c r="A16" s="80"/>
      <c r="B16" s="14" t="s">
        <v>220</v>
      </c>
      <c r="C16" s="2">
        <v>1</v>
      </c>
      <c r="D16">
        <v>1</v>
      </c>
      <c r="E16">
        <v>0</v>
      </c>
      <c r="F16">
        <v>1</v>
      </c>
      <c r="G16">
        <v>0</v>
      </c>
      <c r="H16">
        <v>0</v>
      </c>
      <c r="I16">
        <v>0</v>
      </c>
      <c r="J16">
        <v>0</v>
      </c>
      <c r="K16">
        <f t="shared" si="0"/>
        <v>0.2857142857142857</v>
      </c>
    </row>
    <row r="17" spans="1:13" x14ac:dyDescent="0.25">
      <c r="A17" s="80"/>
      <c r="B17" s="14" t="s">
        <v>221</v>
      </c>
      <c r="C17" s="2">
        <v>4</v>
      </c>
      <c r="D17" s="35">
        <v>4</v>
      </c>
      <c r="E17" s="35">
        <v>4</v>
      </c>
      <c r="F17" s="35">
        <v>4</v>
      </c>
      <c r="G17" s="35">
        <v>4</v>
      </c>
      <c r="H17" s="35">
        <v>4</v>
      </c>
      <c r="I17" s="35">
        <v>4</v>
      </c>
      <c r="J17" s="35">
        <v>4</v>
      </c>
      <c r="K17">
        <f t="shared" si="0"/>
        <v>4</v>
      </c>
    </row>
    <row r="18" spans="1:13" x14ac:dyDescent="0.25">
      <c r="A18" s="80"/>
      <c r="B18" s="16" t="s">
        <v>222</v>
      </c>
      <c r="C18" s="2">
        <v>1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f t="shared" si="0"/>
        <v>0</v>
      </c>
    </row>
    <row r="19" spans="1:13" x14ac:dyDescent="0.25">
      <c r="A19" s="80"/>
      <c r="B19" s="16" t="s">
        <v>223</v>
      </c>
      <c r="C19" s="15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f t="shared" si="0"/>
        <v>0</v>
      </c>
    </row>
    <row r="20" spans="1:13" x14ac:dyDescent="0.25">
      <c r="A20" s="80"/>
      <c r="B20" s="12" t="s">
        <v>224</v>
      </c>
      <c r="C20" s="17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f t="shared" si="0"/>
        <v>0</v>
      </c>
    </row>
    <row r="21" spans="1:13" x14ac:dyDescent="0.25">
      <c r="A21" s="80"/>
      <c r="B21" s="16" t="s">
        <v>225</v>
      </c>
      <c r="C21" s="17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f t="shared" si="0"/>
        <v>0</v>
      </c>
    </row>
    <row r="22" spans="1:13" x14ac:dyDescent="0.25">
      <c r="A22" s="80"/>
      <c r="B22" s="16" t="s">
        <v>226</v>
      </c>
      <c r="C22" s="17">
        <v>1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f t="shared" si="0"/>
        <v>0</v>
      </c>
    </row>
    <row r="23" spans="1:13" x14ac:dyDescent="0.25">
      <c r="A23" s="80"/>
      <c r="B23" s="16" t="s">
        <v>227</v>
      </c>
      <c r="C23" s="17">
        <v>1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f t="shared" si="0"/>
        <v>0</v>
      </c>
    </row>
    <row r="24" spans="1:13" x14ac:dyDescent="0.25">
      <c r="A24" s="80"/>
      <c r="B24" s="16" t="s">
        <v>228</v>
      </c>
      <c r="C24" s="2">
        <v>1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f t="shared" si="0"/>
        <v>0</v>
      </c>
    </row>
    <row r="25" spans="1:13" x14ac:dyDescent="0.25">
      <c r="A25" s="80"/>
      <c r="B25" s="16" t="s">
        <v>229</v>
      </c>
      <c r="C25" s="2">
        <v>3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f t="shared" si="0"/>
        <v>1</v>
      </c>
    </row>
    <row r="26" spans="1:13" x14ac:dyDescent="0.25">
      <c r="A26" s="80"/>
      <c r="B26" s="16" t="s">
        <v>230</v>
      </c>
      <c r="C26" s="2">
        <v>8</v>
      </c>
      <c r="D26" s="35">
        <v>8</v>
      </c>
      <c r="E26">
        <v>0</v>
      </c>
      <c r="F26" s="35">
        <v>8</v>
      </c>
      <c r="G26">
        <v>0</v>
      </c>
      <c r="H26">
        <v>0</v>
      </c>
      <c r="I26" s="35">
        <v>8</v>
      </c>
      <c r="J26" s="35">
        <v>8</v>
      </c>
      <c r="K26">
        <f t="shared" si="0"/>
        <v>4.5714285714285712</v>
      </c>
    </row>
    <row r="27" spans="1:13" x14ac:dyDescent="0.25">
      <c r="A27" s="80"/>
      <c r="B27" s="16" t="s">
        <v>231</v>
      </c>
      <c r="C27" s="2">
        <v>1</v>
      </c>
      <c r="D27">
        <v>1</v>
      </c>
      <c r="E27">
        <v>0</v>
      </c>
      <c r="F27">
        <v>1</v>
      </c>
      <c r="G27">
        <v>0</v>
      </c>
      <c r="H27">
        <v>0</v>
      </c>
      <c r="I27">
        <v>1</v>
      </c>
      <c r="J27">
        <v>1</v>
      </c>
      <c r="K27">
        <f t="shared" si="0"/>
        <v>0.5714285714285714</v>
      </c>
    </row>
    <row r="28" spans="1:13" x14ac:dyDescent="0.25">
      <c r="A28" s="84"/>
      <c r="B28" s="84"/>
      <c r="C28" s="84"/>
      <c r="D28" s="84"/>
      <c r="E28" s="84"/>
      <c r="F28" s="84"/>
      <c r="G28" s="84"/>
      <c r="H28" s="84"/>
      <c r="I28" s="84"/>
      <c r="J28" s="84"/>
      <c r="K28">
        <f t="shared" si="0"/>
        <v>0</v>
      </c>
      <c r="L28">
        <f>SUM(K4:K27)</f>
        <v>19.428571428571431</v>
      </c>
      <c r="M28" s="39">
        <f>L28/44*100</f>
        <v>44.155844155844157</v>
      </c>
    </row>
    <row r="29" spans="1:13" ht="18.95" customHeight="1" x14ac:dyDescent="0.25">
      <c r="A29" s="81" t="s">
        <v>249</v>
      </c>
      <c r="B29" s="21" t="s">
        <v>210</v>
      </c>
      <c r="C29" s="2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f t="shared" si="0"/>
        <v>0</v>
      </c>
    </row>
    <row r="30" spans="1:13" ht="14.45" customHeight="1" x14ac:dyDescent="0.25">
      <c r="A30" s="81"/>
      <c r="B30" s="14" t="s">
        <v>219</v>
      </c>
      <c r="C30" s="2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f t="shared" si="0"/>
        <v>0</v>
      </c>
    </row>
    <row r="31" spans="1:13" x14ac:dyDescent="0.25">
      <c r="A31" s="81"/>
      <c r="B31" s="14" t="s">
        <v>220</v>
      </c>
      <c r="C31" s="2">
        <v>4</v>
      </c>
      <c r="D31">
        <v>1</v>
      </c>
      <c r="E31">
        <v>0</v>
      </c>
      <c r="F31">
        <v>1</v>
      </c>
      <c r="G31">
        <v>0</v>
      </c>
      <c r="H31">
        <v>0</v>
      </c>
      <c r="I31">
        <v>1</v>
      </c>
      <c r="J31">
        <v>1</v>
      </c>
      <c r="K31">
        <f t="shared" si="0"/>
        <v>0.5714285714285714</v>
      </c>
    </row>
    <row r="32" spans="1:13" x14ac:dyDescent="0.25">
      <c r="A32" s="81"/>
      <c r="B32" s="21" t="s">
        <v>221</v>
      </c>
      <c r="C32" s="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f t="shared" si="0"/>
        <v>0</v>
      </c>
    </row>
    <row r="33" spans="1:13" x14ac:dyDescent="0.25">
      <c r="A33" s="81"/>
      <c r="B33" s="21" t="s">
        <v>227</v>
      </c>
      <c r="C33" s="2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f t="shared" si="0"/>
        <v>0</v>
      </c>
    </row>
    <row r="34" spans="1:13" x14ac:dyDescent="0.25">
      <c r="A34" s="81"/>
      <c r="B34" s="21" t="s">
        <v>228</v>
      </c>
      <c r="C34" s="2">
        <v>1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f t="shared" si="0"/>
        <v>0</v>
      </c>
    </row>
    <row r="35" spans="1:13" x14ac:dyDescent="0.25">
      <c r="A35" s="81"/>
      <c r="B35" s="21" t="s">
        <v>229</v>
      </c>
      <c r="C35" s="2">
        <v>1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f t="shared" si="0"/>
        <v>0</v>
      </c>
    </row>
    <row r="36" spans="1:13" x14ac:dyDescent="0.25">
      <c r="A36" s="81"/>
      <c r="B36" s="21" t="s">
        <v>230</v>
      </c>
      <c r="C36" s="15">
        <v>8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f t="shared" si="0"/>
        <v>0</v>
      </c>
    </row>
    <row r="37" spans="1:13" x14ac:dyDescent="0.25">
      <c r="A37" s="81"/>
      <c r="B37" s="21" t="s">
        <v>231</v>
      </c>
      <c r="C37" s="2">
        <v>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f t="shared" si="0"/>
        <v>0</v>
      </c>
    </row>
    <row r="38" spans="1:13" x14ac:dyDescent="0.25">
      <c r="A38" s="85"/>
      <c r="B38" s="85"/>
      <c r="C38" s="85"/>
      <c r="D38" s="85"/>
      <c r="E38" s="85"/>
      <c r="F38" s="85"/>
      <c r="G38" s="85"/>
      <c r="H38" s="85"/>
      <c r="I38" s="85"/>
      <c r="J38" s="85"/>
      <c r="L38">
        <f>SUM(K29:K37)</f>
        <v>0.5714285714285714</v>
      </c>
      <c r="M38" s="39">
        <f>L38/18*100</f>
        <v>3.1746031746031744</v>
      </c>
    </row>
    <row r="39" spans="1:13" x14ac:dyDescent="0.25">
      <c r="A39" s="83" t="s">
        <v>137</v>
      </c>
      <c r="B39" s="83"/>
      <c r="C39" s="18">
        <f>SUM(C4:C37)</f>
        <v>63</v>
      </c>
      <c r="D39" s="18">
        <f t="shared" ref="D39:J39" si="1">SUM(D4:D37)</f>
        <v>27</v>
      </c>
      <c r="E39" s="18">
        <f>SUM(E4:E37)</f>
        <v>16</v>
      </c>
      <c r="F39" s="18">
        <f t="shared" si="1"/>
        <v>26</v>
      </c>
      <c r="G39" s="18">
        <f t="shared" si="1"/>
        <v>11</v>
      </c>
      <c r="H39" s="18">
        <f t="shared" si="1"/>
        <v>12</v>
      </c>
      <c r="I39" s="18">
        <f t="shared" si="1"/>
        <v>22</v>
      </c>
      <c r="J39" s="18">
        <f t="shared" si="1"/>
        <v>26</v>
      </c>
    </row>
    <row r="40" spans="1:13" x14ac:dyDescent="0.25">
      <c r="A40" s="47" t="s">
        <v>138</v>
      </c>
      <c r="B40" s="47"/>
      <c r="C40" s="19"/>
      <c r="D40" s="1">
        <f>D39/C39*100</f>
        <v>42.857142857142854</v>
      </c>
      <c r="E40">
        <f>E39/C39*100</f>
        <v>25.396825396825395</v>
      </c>
      <c r="F40">
        <f>F39/C39*100</f>
        <v>41.269841269841265</v>
      </c>
      <c r="G40">
        <f>G39/C39*100</f>
        <v>17.460317460317459</v>
      </c>
      <c r="H40">
        <f>H39/C39*100</f>
        <v>19.047619047619047</v>
      </c>
      <c r="I40">
        <f>I39/C39*100</f>
        <v>34.920634920634917</v>
      </c>
      <c r="J40">
        <f>J39/C39*100</f>
        <v>41.269841269841265</v>
      </c>
    </row>
    <row r="41" spans="1:13" x14ac:dyDescent="0.25">
      <c r="A41" s="42" t="s">
        <v>205</v>
      </c>
      <c r="B41" s="42"/>
      <c r="C41" s="20"/>
      <c r="D41">
        <v>75</v>
      </c>
      <c r="E41">
        <v>75</v>
      </c>
      <c r="F41">
        <v>75</v>
      </c>
      <c r="G41">
        <v>75</v>
      </c>
      <c r="H41">
        <v>75</v>
      </c>
      <c r="I41">
        <v>75</v>
      </c>
      <c r="J41">
        <v>75</v>
      </c>
    </row>
    <row r="42" spans="1:13" x14ac:dyDescent="0.25">
      <c r="A42" s="42" t="s">
        <v>206</v>
      </c>
      <c r="B42" s="42"/>
      <c r="C42" s="20"/>
      <c r="D42">
        <f>D41-D40</f>
        <v>32.142857142857146</v>
      </c>
      <c r="E42">
        <f t="shared" ref="E42:J42" si="2">E41-E40</f>
        <v>49.603174603174608</v>
      </c>
      <c r="F42">
        <f t="shared" si="2"/>
        <v>33.730158730158735</v>
      </c>
      <c r="G42">
        <f t="shared" si="2"/>
        <v>57.539682539682545</v>
      </c>
      <c r="H42">
        <f t="shared" si="2"/>
        <v>55.952380952380949</v>
      </c>
      <c r="I42">
        <f t="shared" si="2"/>
        <v>40.079365079365083</v>
      </c>
      <c r="J42">
        <f t="shared" si="2"/>
        <v>33.730158730158735</v>
      </c>
    </row>
  </sheetData>
  <mergeCells count="10">
    <mergeCell ref="A42:B42"/>
    <mergeCell ref="B6:B7"/>
    <mergeCell ref="A4:A27"/>
    <mergeCell ref="A29:A37"/>
    <mergeCell ref="D2:J2"/>
    <mergeCell ref="A39:B39"/>
    <mergeCell ref="A40:B40"/>
    <mergeCell ref="A41:B41"/>
    <mergeCell ref="A28:J28"/>
    <mergeCell ref="A38:J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SARA </vt:lpstr>
      <vt:lpstr>Staffing Norms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</dc:creator>
  <cp:lastModifiedBy>Geoffrey</cp:lastModifiedBy>
  <dcterms:created xsi:type="dcterms:W3CDTF">2021-08-30T13:22:57Z</dcterms:created>
  <dcterms:modified xsi:type="dcterms:W3CDTF">2022-03-15T12:55:04Z</dcterms:modified>
</cp:coreProperties>
</file>